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Общая папка\01 Январь опросная\"/>
    </mc:Choice>
  </mc:AlternateContent>
  <bookViews>
    <workbookView xWindow="-120" yWindow="-120" windowWidth="29040" windowHeight="15840"/>
  </bookViews>
  <sheets>
    <sheet name="Лист3" sheetId="3" r:id="rId1"/>
    <sheet name="Лист1" sheetId="4" r:id="rId2"/>
  </sheets>
  <calcPr calcId="162913"/>
</workbook>
</file>

<file path=xl/calcChain.xml><?xml version="1.0" encoding="utf-8"?>
<calcChain xmlns="http://schemas.openxmlformats.org/spreadsheetml/2006/main">
  <c r="D8" i="3" l="1"/>
  <c r="A47" i="4" l="1"/>
  <c r="B47" i="4"/>
  <c r="B43" i="4" l="1"/>
  <c r="A43" i="4"/>
  <c r="B41" i="4"/>
  <c r="B35" i="4" l="1"/>
  <c r="A35" i="4"/>
  <c r="D9" i="3" l="1"/>
  <c r="E11" i="3"/>
  <c r="E10" i="3"/>
  <c r="E9" i="3" l="1"/>
  <c r="E8" i="3"/>
  <c r="B28" i="4" l="1"/>
  <c r="A28" i="4"/>
  <c r="B19" i="4" l="1"/>
  <c r="B31" i="4" s="1"/>
  <c r="A19" i="4"/>
  <c r="A31" i="4" s="1"/>
</calcChain>
</file>

<file path=xl/sharedStrings.xml><?xml version="1.0" encoding="utf-8"?>
<sst xmlns="http://schemas.openxmlformats.org/spreadsheetml/2006/main" count="27" uniqueCount="27">
  <si>
    <t>№ п/п</t>
  </si>
  <si>
    <t>Наименование показателей</t>
  </si>
  <si>
    <t>Бюджет</t>
  </si>
  <si>
    <t>Изменения</t>
  </si>
  <si>
    <t>Уточненный бюджет</t>
  </si>
  <si>
    <t>Примечание</t>
  </si>
  <si>
    <t>4</t>
  </si>
  <si>
    <t>5</t>
  </si>
  <si>
    <t>6</t>
  </si>
  <si>
    <t xml:space="preserve">РАСХОДЫ </t>
  </si>
  <si>
    <t>Изменения в приложения:</t>
  </si>
  <si>
    <t>Начальник Финансового управления Администрации Невельского муниципального округа                                                                  О.Г.Михасева</t>
  </si>
  <si>
    <t>о внесении изменений в бюджет Невельского муниципального округа</t>
  </si>
  <si>
    <t>тыс. рублей</t>
  </si>
  <si>
    <t>доходы</t>
  </si>
  <si>
    <t>расходы</t>
  </si>
  <si>
    <t>2025 год</t>
  </si>
  <si>
    <t>Разработка проектно-сметной документации, проведение инженерных изысканий и государственных экспертиз на объекты коммунальной инфраструктуры</t>
  </si>
  <si>
    <t>ПОЯСНИТЕЛЬНАЯ ЗАПИСКА</t>
  </si>
  <si>
    <t>на 2025 и на плановый период 2026 и 2027 годов</t>
  </si>
  <si>
    <t>Муниципальная программа «Комплексное развитие систем коммунальной инфраструктуры и благоустройство территории Невельского муниципального округа»</t>
  </si>
  <si>
    <t>Расходы на строительство, реконструкцию, капитальный ремонт и техническое перевооружение объектов коммунальной инфраструктуры</t>
  </si>
  <si>
    <t>Письмо Администрации Невельского муниципального округа от 15.01.2025 г. № 65/01-16</t>
  </si>
  <si>
    <t>Приложение 4 «Ведомственная структура расходов местного бюджета на 2025 год»</t>
  </si>
  <si>
    <t>Приложение 6 «Распределение бюджетных ассигнований по разделам, подразделам, целевым статьям (муниципальным программам и непрограммным направлениям деятельности) группам видов расходов классификации расходов местного бюджета на 2025 год»</t>
  </si>
  <si>
    <t xml:space="preserve">Приложение 8 «Распределение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местного бюджета на 2025 год» </t>
  </si>
  <si>
    <t xml:space="preserve">Приложение 11 «Источники внутреннего финансирования дефицита местного бюджета на 2025 год»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</si>
</sst>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5" fillId="0" borderId="2">
      <alignment vertical="top" wrapText="1"/>
    </xf>
  </cellStyleXfs>
  <cellXfs count="45">
    <xf numFmtId="0" fontId="0" fillId="0" borderId="0" xfId="0"/>
    <xf numFmtId="0" fontId="4" fillId="0" borderId="0" xfId="0" applyFont="1"/>
    <xf numFmtId="165" fontId="2" fillId="0" borderId="1" xfId="1" applyNumberFormat="1" applyFont="1" applyFill="1" applyBorder="1" applyAlignment="1">
      <alignment horizontal="center"/>
    </xf>
    <xf numFmtId="165" fontId="1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0" xfId="0" applyFont="1"/>
    <xf numFmtId="0" fontId="7" fillId="0" borderId="1" xfId="0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7" fillId="0" borderId="1" xfId="1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 applyAlignment="1">
      <alignment horizont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164" fontId="0" fillId="0" borderId="0" xfId="1" applyFont="1"/>
    <xf numFmtId="164" fontId="0" fillId="3" borderId="0" xfId="1" applyFont="1" applyFill="1"/>
    <xf numFmtId="164" fontId="4" fillId="0" borderId="0" xfId="1" applyFont="1" applyFill="1" applyBorder="1"/>
    <xf numFmtId="164" fontId="4" fillId="4" borderId="0" xfId="1" applyFont="1" applyFill="1" applyBorder="1"/>
    <xf numFmtId="0" fontId="8" fillId="0" borderId="0" xfId="0" applyFont="1" applyFill="1" applyAlignment="1">
      <alignment horizontal="center"/>
    </xf>
    <xf numFmtId="165" fontId="7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0" fillId="0" borderId="0" xfId="0" applyFont="1" applyFill="1"/>
    <xf numFmtId="0" fontId="0" fillId="0" borderId="0" xfId="0" applyFill="1"/>
    <xf numFmtId="164" fontId="0" fillId="5" borderId="0" xfId="1" applyFont="1" applyFill="1"/>
    <xf numFmtId="164" fontId="0" fillId="6" borderId="0" xfId="1" applyFont="1" applyFill="1"/>
    <xf numFmtId="164" fontId="0" fillId="7" borderId="0" xfId="1" applyFont="1" applyFill="1"/>
    <xf numFmtId="0" fontId="8" fillId="0" borderId="0" xfId="0" applyFont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8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166" fontId="6" fillId="0" borderId="1" xfId="0" applyNumberFormat="1" applyFont="1" applyBorder="1" applyAlignment="1">
      <alignment horizontal="center" vertical="center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3362325</xdr:colOff>
      <xdr:row>3</xdr:row>
      <xdr:rowOff>0</xdr:rowOff>
    </xdr:from>
    <xdr:to>
      <xdr:col>1</xdr:col>
      <xdr:colOff>3429000</xdr:colOff>
      <xdr:row>8</xdr:row>
      <xdr:rowOff>476250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3829050" y="13849350"/>
          <a:ext cx="666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2466975</xdr:colOff>
      <xdr:row>8</xdr:row>
      <xdr:rowOff>476250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76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3362325</xdr:colOff>
      <xdr:row>3</xdr:row>
      <xdr:rowOff>0</xdr:rowOff>
    </xdr:from>
    <xdr:to>
      <xdr:col>1</xdr:col>
      <xdr:colOff>3429000</xdr:colOff>
      <xdr:row>8</xdr:row>
      <xdr:rowOff>476250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3829050" y="13849350"/>
          <a:ext cx="666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2390775</xdr:colOff>
      <xdr:row>3</xdr:row>
      <xdr:rowOff>0</xdr:rowOff>
    </xdr:from>
    <xdr:to>
      <xdr:col>1</xdr:col>
      <xdr:colOff>2390775</xdr:colOff>
      <xdr:row>8</xdr:row>
      <xdr:rowOff>476250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857500" y="1384935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3362325</xdr:colOff>
      <xdr:row>12</xdr:row>
      <xdr:rowOff>0</xdr:rowOff>
    </xdr:from>
    <xdr:ext cx="66675" cy="1905000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3714750" y="20507325"/>
          <a:ext cx="66675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76200" cy="1905000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7620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3362325</xdr:colOff>
      <xdr:row>12</xdr:row>
      <xdr:rowOff>0</xdr:rowOff>
    </xdr:from>
    <xdr:ext cx="66675" cy="1905000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3714750" y="20507325"/>
          <a:ext cx="66675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2390775</xdr:colOff>
      <xdr:row>12</xdr:row>
      <xdr:rowOff>0</xdr:rowOff>
    </xdr:from>
    <xdr:ext cx="0" cy="1905000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3000375" y="20507325"/>
          <a:ext cx="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workbookViewId="0">
      <selection activeCell="D9" sqref="D9"/>
    </sheetView>
  </sheetViews>
  <sheetFormatPr defaultRowHeight="15" x14ac:dyDescent="0.25"/>
  <cols>
    <col min="1" max="1" width="9.140625" style="1"/>
    <col min="2" max="2" width="62.7109375" customWidth="1"/>
    <col min="3" max="3" width="19.5703125" customWidth="1"/>
    <col min="4" max="4" width="18" style="25" customWidth="1"/>
    <col min="5" max="5" width="22.7109375" customWidth="1"/>
    <col min="6" max="6" width="49.85546875" customWidth="1"/>
  </cols>
  <sheetData>
    <row r="1" spans="1:8" ht="18.75" x14ac:dyDescent="0.3">
      <c r="A1" s="39" t="s">
        <v>18</v>
      </c>
      <c r="B1" s="39"/>
      <c r="C1" s="39"/>
      <c r="D1" s="39"/>
      <c r="E1" s="39"/>
      <c r="F1" s="39"/>
    </row>
    <row r="2" spans="1:8" ht="18.75" x14ac:dyDescent="0.3">
      <c r="A2" s="39" t="s">
        <v>12</v>
      </c>
      <c r="B2" s="39"/>
      <c r="C2" s="39"/>
      <c r="D2" s="39"/>
      <c r="E2" s="39"/>
      <c r="F2" s="39"/>
    </row>
    <row r="3" spans="1:8" ht="18.75" x14ac:dyDescent="0.3">
      <c r="A3" s="39" t="s">
        <v>19</v>
      </c>
      <c r="B3" s="39"/>
      <c r="C3" s="39"/>
      <c r="D3" s="39"/>
      <c r="E3" s="39"/>
      <c r="F3" s="39"/>
    </row>
    <row r="4" spans="1:8" ht="18.75" x14ac:dyDescent="0.3">
      <c r="A4" s="39" t="s">
        <v>16</v>
      </c>
      <c r="B4" s="39"/>
      <c r="C4" s="39"/>
      <c r="D4" s="39"/>
      <c r="E4" s="39"/>
      <c r="F4" s="39"/>
    </row>
    <row r="5" spans="1:8" ht="18.75" x14ac:dyDescent="0.3">
      <c r="A5" s="15"/>
      <c r="B5" s="29"/>
      <c r="C5" s="29"/>
      <c r="D5" s="21"/>
      <c r="E5" s="29"/>
      <c r="F5" s="13" t="s">
        <v>13</v>
      </c>
    </row>
    <row r="6" spans="1:8" ht="38.25" customHeight="1" x14ac:dyDescent="0.25">
      <c r="A6" s="7" t="s">
        <v>0</v>
      </c>
      <c r="B6" s="7" t="s">
        <v>1</v>
      </c>
      <c r="C6" s="8" t="s">
        <v>2</v>
      </c>
      <c r="D6" s="22" t="s">
        <v>3</v>
      </c>
      <c r="E6" s="9" t="s">
        <v>4</v>
      </c>
      <c r="F6" s="7" t="s">
        <v>5</v>
      </c>
    </row>
    <row r="7" spans="1:8" x14ac:dyDescent="0.25">
      <c r="A7" s="4">
        <v>1</v>
      </c>
      <c r="B7" s="4">
        <v>2</v>
      </c>
      <c r="C7" s="4">
        <v>3</v>
      </c>
      <c r="D7" s="2" t="s">
        <v>6</v>
      </c>
      <c r="E7" s="5" t="s">
        <v>7</v>
      </c>
      <c r="F7" s="5" t="s">
        <v>8</v>
      </c>
    </row>
    <row r="8" spans="1:8" ht="21.75" customHeight="1" x14ac:dyDescent="0.25">
      <c r="A8" s="16">
        <v>1</v>
      </c>
      <c r="B8" s="10" t="s">
        <v>9</v>
      </c>
      <c r="C8" s="3">
        <v>639427.6</v>
      </c>
      <c r="D8" s="11">
        <f>D9</f>
        <v>15599.5</v>
      </c>
      <c r="E8" s="3">
        <f>C8+D8</f>
        <v>655027.1</v>
      </c>
      <c r="F8" s="32"/>
    </row>
    <row r="9" spans="1:8" ht="42.75" x14ac:dyDescent="0.25">
      <c r="A9" s="16">
        <v>2</v>
      </c>
      <c r="B9" s="33" t="s">
        <v>20</v>
      </c>
      <c r="C9" s="3">
        <v>38282.5</v>
      </c>
      <c r="D9" s="11">
        <f>D10+D11</f>
        <v>15599.5</v>
      </c>
      <c r="E9" s="3">
        <f>C9+D9</f>
        <v>53882</v>
      </c>
      <c r="F9" s="32"/>
    </row>
    <row r="10" spans="1:8" ht="45" x14ac:dyDescent="0.25">
      <c r="A10" s="16">
        <v>3</v>
      </c>
      <c r="B10" s="42" t="s">
        <v>17</v>
      </c>
      <c r="C10" s="36">
        <v>30</v>
      </c>
      <c r="D10" s="35">
        <v>599.5</v>
      </c>
      <c r="E10" s="34">
        <f>C10+D10</f>
        <v>629.5</v>
      </c>
      <c r="F10" s="40" t="s">
        <v>22</v>
      </c>
    </row>
    <row r="11" spans="1:8" ht="45" x14ac:dyDescent="0.25">
      <c r="A11" s="16">
        <v>4</v>
      </c>
      <c r="B11" s="43" t="s">
        <v>21</v>
      </c>
      <c r="C11" s="36">
        <v>0</v>
      </c>
      <c r="D11" s="37">
        <v>15000</v>
      </c>
      <c r="E11" s="44">
        <f>C11+D11</f>
        <v>15000</v>
      </c>
      <c r="F11" s="41"/>
    </row>
    <row r="13" spans="1:8" x14ac:dyDescent="0.25">
      <c r="A13" s="6" t="s">
        <v>10</v>
      </c>
      <c r="B13" s="12"/>
      <c r="C13" s="12"/>
      <c r="D13" s="23"/>
      <c r="E13" s="12"/>
      <c r="F13" s="12"/>
    </row>
    <row r="14" spans="1:8" ht="21" customHeight="1" x14ac:dyDescent="0.25">
      <c r="A14" s="30" t="s">
        <v>23</v>
      </c>
      <c r="B14" s="23"/>
      <c r="C14" s="23"/>
      <c r="D14" s="23"/>
      <c r="E14" s="23"/>
      <c r="F14" s="23"/>
      <c r="G14" s="25"/>
      <c r="H14" s="25"/>
    </row>
    <row r="15" spans="1:8" ht="37.5" customHeight="1" x14ac:dyDescent="0.25">
      <c r="A15" s="38" t="s">
        <v>24</v>
      </c>
      <c r="B15" s="38"/>
      <c r="C15" s="38"/>
      <c r="D15" s="38"/>
      <c r="E15" s="38"/>
      <c r="F15" s="38"/>
      <c r="G15" s="25"/>
      <c r="H15" s="25"/>
    </row>
    <row r="16" spans="1:8" ht="36" customHeight="1" x14ac:dyDescent="0.25">
      <c r="A16" s="38" t="s">
        <v>25</v>
      </c>
      <c r="B16" s="38"/>
      <c r="C16" s="38"/>
      <c r="D16" s="38"/>
      <c r="E16" s="38"/>
      <c r="F16" s="38"/>
      <c r="G16" s="25"/>
      <c r="H16" s="25"/>
    </row>
    <row r="17" spans="1:8" s="14" customFormat="1" ht="27" customHeight="1" x14ac:dyDescent="0.25">
      <c r="A17" s="30" t="s">
        <v>26</v>
      </c>
      <c r="B17" s="23"/>
      <c r="C17" s="23"/>
      <c r="D17" s="23"/>
      <c r="E17" s="23"/>
      <c r="F17" s="23"/>
      <c r="G17" s="24"/>
      <c r="H17" s="24"/>
    </row>
    <row r="18" spans="1:8" s="14" customFormat="1" ht="18.75" customHeight="1" x14ac:dyDescent="0.25">
      <c r="A18" s="30"/>
      <c r="B18" s="23"/>
      <c r="C18" s="23"/>
      <c r="D18" s="23"/>
      <c r="E18" s="23"/>
      <c r="F18" s="23"/>
      <c r="G18" s="24"/>
      <c r="H18" s="24"/>
    </row>
    <row r="19" spans="1:8" s="14" customFormat="1" ht="21" customHeight="1" x14ac:dyDescent="0.25">
      <c r="A19" s="30" t="s">
        <v>11</v>
      </c>
      <c r="B19" s="23"/>
      <c r="C19" s="23"/>
      <c r="D19" s="23"/>
      <c r="E19" s="23"/>
      <c r="F19" s="23"/>
      <c r="G19" s="24"/>
      <c r="H19" s="24"/>
    </row>
    <row r="20" spans="1:8" s="14" customFormat="1" x14ac:dyDescent="0.25">
      <c r="A20" s="31"/>
      <c r="B20" s="24"/>
      <c r="C20" s="24"/>
      <c r="D20" s="24"/>
      <c r="E20" s="24"/>
      <c r="F20" s="24"/>
      <c r="G20" s="24"/>
      <c r="H20" s="24"/>
    </row>
    <row r="21" spans="1:8" s="14" customFormat="1" x14ac:dyDescent="0.25">
      <c r="A21" s="1"/>
      <c r="D21" s="24"/>
    </row>
  </sheetData>
  <mergeCells count="7">
    <mergeCell ref="A15:F15"/>
    <mergeCell ref="A16:F16"/>
    <mergeCell ref="A1:F1"/>
    <mergeCell ref="A3:F3"/>
    <mergeCell ref="A2:F2"/>
    <mergeCell ref="A4:F4"/>
    <mergeCell ref="F10:F11"/>
  </mergeCells>
  <pageMargins left="0.25" right="0.25" top="0.75" bottom="0.75" header="0.3" footer="0.3"/>
  <pageSetup paperSize="9" scale="7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topLeftCell="A20" workbookViewId="0">
      <selection activeCell="G54" sqref="G54"/>
    </sheetView>
  </sheetViews>
  <sheetFormatPr defaultRowHeight="15" x14ac:dyDescent="0.25"/>
  <cols>
    <col min="1" max="1" width="16.7109375" style="17" customWidth="1"/>
    <col min="2" max="2" width="17.140625" customWidth="1"/>
  </cols>
  <sheetData>
    <row r="1" spans="1:2" x14ac:dyDescent="0.25">
      <c r="A1" s="27">
        <v>576884136.15999997</v>
      </c>
      <c r="B1" s="27">
        <v>613224628.03999996</v>
      </c>
    </row>
    <row r="3" spans="1:2" x14ac:dyDescent="0.25">
      <c r="A3" s="17" t="s">
        <v>14</v>
      </c>
      <c r="B3" t="s">
        <v>15</v>
      </c>
    </row>
    <row r="4" spans="1:2" x14ac:dyDescent="0.25">
      <c r="A4" s="17">
        <v>-220084.63</v>
      </c>
      <c r="B4" s="17">
        <v>-220084.63</v>
      </c>
    </row>
    <row r="5" spans="1:2" x14ac:dyDescent="0.25">
      <c r="A5" s="17">
        <v>71500</v>
      </c>
      <c r="B5" s="17">
        <v>71500</v>
      </c>
    </row>
    <row r="6" spans="1:2" x14ac:dyDescent="0.25">
      <c r="A6" s="17">
        <v>1096000</v>
      </c>
      <c r="B6" s="17">
        <v>1096000</v>
      </c>
    </row>
    <row r="7" spans="1:2" x14ac:dyDescent="0.25">
      <c r="A7" s="17">
        <v>-718795</v>
      </c>
      <c r="B7" s="17">
        <v>-718795</v>
      </c>
    </row>
    <row r="8" spans="1:2" x14ac:dyDescent="0.25">
      <c r="A8" s="17">
        <v>-381205</v>
      </c>
      <c r="B8" s="17">
        <v>-381205</v>
      </c>
    </row>
    <row r="9" spans="1:2" x14ac:dyDescent="0.25">
      <c r="A9" s="17">
        <v>-890000</v>
      </c>
      <c r="B9" s="17">
        <v>-890000</v>
      </c>
    </row>
    <row r="10" spans="1:2" x14ac:dyDescent="0.25">
      <c r="A10" s="17">
        <v>-750000</v>
      </c>
      <c r="B10" s="17">
        <v>-750000</v>
      </c>
    </row>
    <row r="11" spans="1:2" x14ac:dyDescent="0.25">
      <c r="A11" s="17">
        <v>-564000</v>
      </c>
      <c r="B11" s="17">
        <v>-564000</v>
      </c>
    </row>
    <row r="12" spans="1:2" x14ac:dyDescent="0.25">
      <c r="A12" s="17">
        <v>-1600000</v>
      </c>
      <c r="B12" s="17">
        <v>-1600000</v>
      </c>
    </row>
    <row r="13" spans="1:2" x14ac:dyDescent="0.25">
      <c r="A13" s="17">
        <v>-70000</v>
      </c>
      <c r="B13" s="17">
        <v>-70000</v>
      </c>
    </row>
    <row r="14" spans="1:2" x14ac:dyDescent="0.25">
      <c r="A14" s="17">
        <v>-17975.68</v>
      </c>
      <c r="B14" s="17">
        <v>-17975.68</v>
      </c>
    </row>
    <row r="15" spans="1:2" x14ac:dyDescent="0.25">
      <c r="A15" s="18">
        <v>291500</v>
      </c>
      <c r="B15" s="18">
        <v>291500</v>
      </c>
    </row>
    <row r="16" spans="1:2" x14ac:dyDescent="0.25">
      <c r="A16" s="19">
        <v>77300</v>
      </c>
      <c r="B16" s="19">
        <v>77300</v>
      </c>
    </row>
    <row r="17" spans="1:2" x14ac:dyDescent="0.25">
      <c r="A17" s="19">
        <v>115820</v>
      </c>
      <c r="B17" s="19">
        <v>115820</v>
      </c>
    </row>
    <row r="18" spans="1:2" x14ac:dyDescent="0.25">
      <c r="A18" s="20">
        <v>228000</v>
      </c>
      <c r="B18" s="20">
        <v>228000</v>
      </c>
    </row>
    <row r="19" spans="1:2" x14ac:dyDescent="0.25">
      <c r="A19" s="28">
        <f>SUM(A4:A18)</f>
        <v>-3331940.31</v>
      </c>
      <c r="B19" s="28">
        <f>SUM(B4:B18)</f>
        <v>-3331940.31</v>
      </c>
    </row>
    <row r="21" spans="1:2" x14ac:dyDescent="0.25">
      <c r="A21" s="26">
        <v>146000</v>
      </c>
      <c r="B21" s="26">
        <v>146000</v>
      </c>
    </row>
    <row r="22" spans="1:2" x14ac:dyDescent="0.25">
      <c r="A22" s="17">
        <v>-0.21</v>
      </c>
      <c r="B22" s="17">
        <v>-0.21</v>
      </c>
    </row>
    <row r="23" spans="1:2" x14ac:dyDescent="0.25">
      <c r="A23" s="17">
        <v>-18.600000000000001</v>
      </c>
      <c r="B23" s="17">
        <v>-18.600000000000001</v>
      </c>
    </row>
    <row r="24" spans="1:2" x14ac:dyDescent="0.25">
      <c r="A24" s="17">
        <v>105185</v>
      </c>
      <c r="B24" s="17">
        <v>105185</v>
      </c>
    </row>
    <row r="25" spans="1:2" x14ac:dyDescent="0.25">
      <c r="A25" s="17">
        <v>-161400</v>
      </c>
      <c r="B25" s="17">
        <v>-161400</v>
      </c>
    </row>
    <row r="26" spans="1:2" x14ac:dyDescent="0.25">
      <c r="A26" s="17">
        <v>700000</v>
      </c>
      <c r="B26" s="17">
        <v>700000</v>
      </c>
    </row>
    <row r="27" spans="1:2" x14ac:dyDescent="0.25">
      <c r="A27" s="17">
        <v>-200000</v>
      </c>
      <c r="B27" s="17">
        <v>-200000</v>
      </c>
    </row>
    <row r="28" spans="1:2" x14ac:dyDescent="0.25">
      <c r="A28" s="28">
        <f>SUM(A21:A27)</f>
        <v>589766.18999999994</v>
      </c>
      <c r="B28" s="28">
        <f>SUM(B21:B27)</f>
        <v>589766.18999999994</v>
      </c>
    </row>
    <row r="31" spans="1:2" x14ac:dyDescent="0.25">
      <c r="A31" s="27">
        <f>A1+A19+A28</f>
        <v>574141962.04000008</v>
      </c>
      <c r="B31" s="27">
        <f>B1+B19+B28</f>
        <v>610482453.92000008</v>
      </c>
    </row>
    <row r="33" spans="1:2" x14ac:dyDescent="0.25">
      <c r="A33" s="17">
        <v>42966</v>
      </c>
      <c r="B33" s="17">
        <v>42966</v>
      </c>
    </row>
    <row r="35" spans="1:2" x14ac:dyDescent="0.25">
      <c r="A35" s="27">
        <f>A31+A33</f>
        <v>574184928.04000008</v>
      </c>
      <c r="B35" s="27">
        <f>B31+B33</f>
        <v>610525419.92000008</v>
      </c>
    </row>
    <row r="37" spans="1:2" x14ac:dyDescent="0.25">
      <c r="B37" s="17">
        <v>-554400</v>
      </c>
    </row>
    <row r="38" spans="1:2" x14ac:dyDescent="0.25">
      <c r="B38" s="17">
        <v>-1029600</v>
      </c>
    </row>
    <row r="39" spans="1:2" x14ac:dyDescent="0.25">
      <c r="B39" s="17">
        <v>-5600</v>
      </c>
    </row>
    <row r="40" spans="1:2" x14ac:dyDescent="0.25">
      <c r="B40" s="17">
        <v>-19595.57</v>
      </c>
    </row>
    <row r="41" spans="1:2" x14ac:dyDescent="0.25">
      <c r="B41" s="28">
        <f>SUM(B37:B40)</f>
        <v>-1609195.57</v>
      </c>
    </row>
    <row r="42" spans="1:2" x14ac:dyDescent="0.25">
      <c r="B42" s="17"/>
    </row>
    <row r="43" spans="1:2" x14ac:dyDescent="0.25">
      <c r="A43" s="27">
        <f>A35</f>
        <v>574184928.04000008</v>
      </c>
      <c r="B43" s="27">
        <f>B35+B41</f>
        <v>608916224.35000002</v>
      </c>
    </row>
    <row r="44" spans="1:2" x14ac:dyDescent="0.25">
      <c r="B44" s="17"/>
    </row>
    <row r="45" spans="1:2" x14ac:dyDescent="0.25">
      <c r="B45" s="17">
        <v>-1</v>
      </c>
    </row>
    <row r="46" spans="1:2" x14ac:dyDescent="0.25">
      <c r="B46" s="17">
        <v>-1010.24</v>
      </c>
    </row>
    <row r="47" spans="1:2" x14ac:dyDescent="0.25">
      <c r="A47" s="27">
        <f>A43</f>
        <v>574184928.04000008</v>
      </c>
      <c r="B47" s="27">
        <f>B43+B45+B46</f>
        <v>608915213.11000001</v>
      </c>
    </row>
    <row r="48" spans="1:2" x14ac:dyDescent="0.25">
      <c r="B48" s="17"/>
    </row>
    <row r="49" spans="2:2" x14ac:dyDescent="0.25">
      <c r="B49" s="17"/>
    </row>
    <row r="50" spans="2:2" x14ac:dyDescent="0.25">
      <c r="B50" s="17"/>
    </row>
    <row r="51" spans="2:2" x14ac:dyDescent="0.25">
      <c r="B51" s="17"/>
    </row>
    <row r="52" spans="2:2" x14ac:dyDescent="0.25">
      <c r="B52" s="17"/>
    </row>
    <row r="53" spans="2:2" x14ac:dyDescent="0.25">
      <c r="B53" s="17"/>
    </row>
    <row r="54" spans="2:2" x14ac:dyDescent="0.25">
      <c r="B54" s="17"/>
    </row>
    <row r="55" spans="2:2" x14ac:dyDescent="0.25">
      <c r="B55" s="17"/>
    </row>
    <row r="56" spans="2:2" x14ac:dyDescent="0.25">
      <c r="B56" s="17"/>
    </row>
    <row r="57" spans="2:2" x14ac:dyDescent="0.25">
      <c r="B57" s="17"/>
    </row>
    <row r="58" spans="2:2" x14ac:dyDescent="0.25">
      <c r="B58" s="17"/>
    </row>
    <row r="59" spans="2:2" x14ac:dyDescent="0.25">
      <c r="B59" s="17"/>
    </row>
    <row r="60" spans="2:2" x14ac:dyDescent="0.25">
      <c r="B60" s="17"/>
    </row>
    <row r="61" spans="2:2" x14ac:dyDescent="0.25">
      <c r="B61" s="17"/>
    </row>
    <row r="62" spans="2:2" x14ac:dyDescent="0.25">
      <c r="B62" s="17"/>
    </row>
    <row r="63" spans="2:2" x14ac:dyDescent="0.25">
      <c r="B63" s="1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2025-01-15T07:56:43Z</cp:lastPrinted>
  <dcterms:created xsi:type="dcterms:W3CDTF">2015-11-25T05:41:51Z</dcterms:created>
  <dcterms:modified xsi:type="dcterms:W3CDTF">2025-01-15T07:56:47Z</dcterms:modified>
</cp:coreProperties>
</file>