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obraniye\Desktop\Documents\СЕССИИ\I СОЗЫВ СОБРАНИЯ МУНИЦИПАЛЬНОГО ОКРУГА\14-я сессия 24.12.2024\177 БЮДЖЕТ на 2025\БЮДЖЕТ на 2025 уточненный\Проект БЮДЖЕТА на 2025-2027 г\"/>
    </mc:Choice>
  </mc:AlternateContent>
  <bookViews>
    <workbookView xWindow="-120" yWindow="-120" windowWidth="29040" windowHeight="15840"/>
  </bookViews>
  <sheets>
    <sheet name="2025" sheetId="4" r:id="rId1"/>
    <sheet name="Лист3" sheetId="3" r:id="rId2"/>
  </sheets>
  <calcPr calcId="162913"/>
</workbook>
</file>

<file path=xl/calcChain.xml><?xml version="1.0" encoding="utf-8"?>
<calcChain xmlns="http://schemas.openxmlformats.org/spreadsheetml/2006/main">
  <c r="D232" i="4" l="1"/>
  <c r="D220" i="4" l="1"/>
  <c r="D107" i="4" l="1"/>
  <c r="D105" i="4"/>
  <c r="D127" i="4" l="1"/>
  <c r="D125" i="4"/>
  <c r="D118" i="4"/>
  <c r="D115" i="4"/>
  <c r="D112" i="4"/>
  <c r="D273" i="4"/>
  <c r="D111" i="4" l="1"/>
  <c r="D248" i="4"/>
  <c r="D206" i="4"/>
  <c r="D195" i="4" l="1"/>
  <c r="D181" i="4"/>
  <c r="D191" i="4" l="1"/>
  <c r="D185" i="4" l="1"/>
  <c r="D75" i="4" l="1"/>
  <c r="D71" i="4"/>
  <c r="D53" i="4"/>
  <c r="D240" i="4"/>
  <c r="D225" i="4"/>
  <c r="D222" i="4"/>
  <c r="D217" i="4"/>
  <c r="D209" i="4"/>
  <c r="D203" i="4"/>
  <c r="D202" i="4" s="1"/>
  <c r="D234" i="4" l="1"/>
  <c r="D237" i="4" l="1"/>
  <c r="D104" i="4"/>
  <c r="D18" i="4" l="1"/>
  <c r="D17" i="4" s="1"/>
  <c r="D15" i="4" l="1"/>
  <c r="D14" i="4" s="1"/>
  <c r="D285" i="4" l="1"/>
  <c r="D254" i="4" l="1"/>
  <c r="D213" i="4" l="1"/>
  <c r="D215" i="4" l="1"/>
  <c r="D172" i="4" l="1"/>
  <c r="D164" i="4"/>
  <c r="D162" i="4"/>
  <c r="D160" i="4"/>
  <c r="D158" i="4"/>
  <c r="D156" i="4"/>
  <c r="D166" i="4"/>
  <c r="D145" i="4"/>
  <c r="D134" i="4" l="1"/>
  <c r="D133" i="4" s="1"/>
  <c r="D131" i="4"/>
  <c r="D129" i="4"/>
  <c r="D122" i="4"/>
  <c r="D121" i="4" s="1"/>
  <c r="D124" i="4" l="1"/>
  <c r="D89" i="4"/>
  <c r="D86" i="4"/>
  <c r="D85" i="4" s="1"/>
  <c r="D83" i="4"/>
  <c r="D82" i="4" s="1"/>
  <c r="D283" i="4"/>
  <c r="D282" i="4" s="1"/>
  <c r="D279" i="4"/>
  <c r="D277" i="4"/>
  <c r="D275" i="4"/>
  <c r="D270" i="4"/>
  <c r="D268" i="4"/>
  <c r="D266" i="4"/>
  <c r="D264" i="4"/>
  <c r="D262" i="4"/>
  <c r="D260" i="4"/>
  <c r="D256" i="4"/>
  <c r="D252" i="4"/>
  <c r="D250" i="4"/>
  <c r="D246" i="4"/>
  <c r="D245" i="4" s="1"/>
  <c r="D243" i="4"/>
  <c r="D239" i="4" s="1"/>
  <c r="D230" i="4"/>
  <c r="D199" i="4"/>
  <c r="D197" i="4"/>
  <c r="D193" i="4"/>
  <c r="D187" i="4"/>
  <c r="D183" i="4"/>
  <c r="D179" i="4"/>
  <c r="D176" i="4"/>
  <c r="D174" i="4"/>
  <c r="D153" i="4"/>
  <c r="D170" i="4"/>
  <c r="D168" i="4"/>
  <c r="D151" i="4"/>
  <c r="D149" i="4"/>
  <c r="D147" i="4"/>
  <c r="D141" i="4"/>
  <c r="D139" i="4"/>
  <c r="D137" i="4"/>
  <c r="D103" i="4"/>
  <c r="D101" i="4"/>
  <c r="D99" i="4"/>
  <c r="D96" i="4"/>
  <c r="D94" i="4"/>
  <c r="D91" i="4"/>
  <c r="D79" i="4"/>
  <c r="D70" i="4" s="1"/>
  <c r="D68" i="4"/>
  <c r="D66" i="4"/>
  <c r="D63" i="4"/>
  <c r="D61" i="4"/>
  <c r="D59" i="4"/>
  <c r="D57" i="4"/>
  <c r="D55" i="4"/>
  <c r="D51" i="4"/>
  <c r="D48" i="4"/>
  <c r="D46" i="4"/>
  <c r="D44" i="4"/>
  <c r="D42" i="4"/>
  <c r="D40" i="4"/>
  <c r="D38" i="4"/>
  <c r="D36" i="4"/>
  <c r="D33" i="4"/>
  <c r="D31" i="4"/>
  <c r="D29" i="4"/>
  <c r="D27" i="4"/>
  <c r="D25" i="4"/>
  <c r="D23" i="4"/>
  <c r="D21" i="4"/>
  <c r="D155" i="4" l="1"/>
  <c r="D65" i="4"/>
  <c r="D144" i="4"/>
  <c r="D88" i="4"/>
  <c r="D272" i="4"/>
  <c r="D178" i="4"/>
  <c r="D136" i="4"/>
  <c r="D110" i="4" s="1"/>
  <c r="D20" i="4"/>
  <c r="D98" i="4"/>
  <c r="D35" i="4"/>
  <c r="D13" i="4" s="1"/>
  <c r="D259" i="4"/>
  <c r="D190" i="4"/>
  <c r="D189" i="4" s="1"/>
  <c r="D93" i="4"/>
  <c r="D81" i="4" s="1"/>
  <c r="D227" i="4"/>
  <c r="D281" i="4"/>
  <c r="D208" i="4" l="1"/>
  <c r="D201" i="4" s="1"/>
  <c r="D143" i="4"/>
  <c r="D258" i="4"/>
  <c r="D287" i="4" l="1"/>
</calcChain>
</file>

<file path=xl/sharedStrings.xml><?xml version="1.0" encoding="utf-8"?>
<sst xmlns="http://schemas.openxmlformats.org/spreadsheetml/2006/main" count="577" uniqueCount="301">
  <si>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деятельности, творческой деятельности, физкультурно-спортивной деятельности</t>
  </si>
  <si>
    <t xml:space="preserve">Мероприятия в области молодёжной политики </t>
  </si>
  <si>
    <t xml:space="preserve">Организация временного трудоустройства несовершеннолетних граждан в возрасте от 14 до 18 лет, желающих работать в свободное от учебы время </t>
  </si>
  <si>
    <t xml:space="preserve">Мероприятия в области физической культуры и спорта </t>
  </si>
  <si>
    <t>01 0 00 00000</t>
  </si>
  <si>
    <t>02 0 00 00000</t>
  </si>
  <si>
    <t>03 0 00 00000</t>
  </si>
  <si>
    <t>04 0 00 00000</t>
  </si>
  <si>
    <t>05 0 00 00000</t>
  </si>
  <si>
    <t>06 0 00 00000</t>
  </si>
  <si>
    <t>07 0 00 00000</t>
  </si>
  <si>
    <t>Расходы на выплаты по оплате труда  и обеспечение функций  муниципальных органов</t>
  </si>
  <si>
    <t xml:space="preserve">Расходы на выплаты по оплате труда и обеспечение функций муниципальных органов </t>
  </si>
  <si>
    <t xml:space="preserve">Мероприятия по гражданской обороне </t>
  </si>
  <si>
    <t>Доплаты к пенсиям муниципальным служащим</t>
  </si>
  <si>
    <t>Наименование</t>
  </si>
  <si>
    <t>ЦСР</t>
  </si>
  <si>
    <t>ВР</t>
  </si>
  <si>
    <t>Сумма</t>
  </si>
  <si>
    <t>Распределение</t>
  </si>
  <si>
    <t>бюджетных ассигнований по целевым статьям (муниципальным  программам</t>
  </si>
  <si>
    <t>Предоставление субсидий бюджетным, автономным учреждениям и иным некоммерческим организациям</t>
  </si>
  <si>
    <t>Закупка товаров, работ и услуг для обеспечения государственных (муниципальных) нужд</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</si>
  <si>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</si>
  <si>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</si>
  <si>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Социальное обеспечение и иные выплаты населению</t>
  </si>
  <si>
    <t>ВСЕГО</t>
  </si>
  <si>
    <t>200</t>
  </si>
  <si>
    <t>Непрограммные расходы</t>
  </si>
  <si>
    <t>90 9 00 00000</t>
  </si>
  <si>
    <t>800</t>
  </si>
  <si>
    <t>Содержание единой дежурно-диспетчерской службы</t>
  </si>
  <si>
    <t>Капитальные вложения в объекты государственной (муниципальной) собственности</t>
  </si>
  <si>
    <t>Расходы на обеспечение деятельности  (оказание услуг, выполнение работ) муниципальных учреждений</t>
  </si>
  <si>
    <t xml:space="preserve"> и непрограммным направлениям деятельности), группам видов расходов</t>
  </si>
  <si>
    <t>тыс.рублей</t>
  </si>
  <si>
    <t>Расходы на выплаты по оплате труда работников, занимающих должности, не отнесенные к должностям муниципальной службы</t>
  </si>
  <si>
    <t>90 0 00 00000</t>
  </si>
  <si>
    <t>90 9 00 20001</t>
  </si>
  <si>
    <t>Организация и обеспечение оздоровления и отдыха детей в каникулярное время</t>
  </si>
  <si>
    <t>Компенсация расходов по подвозу детей в образовательную организацию</t>
  </si>
  <si>
    <t xml:space="preserve">к    решению Собрания депутатов </t>
  </si>
  <si>
    <t>08 0 00 00000</t>
  </si>
  <si>
    <t>600</t>
  </si>
  <si>
    <t>Расходы на выплату стипендий за отличную учебу выпускникам общеобразовательных учреждений, поступившим на целевое обучение по образовательной программе высшего образования</t>
  </si>
  <si>
    <t xml:space="preserve">Расходы по перевозке учащихся на внеклассные мероприятия и итоговую аттестацию </t>
  </si>
  <si>
    <t>Расходы на установку знаков туристской навигации (за счет средств областного бюджета)</t>
  </si>
  <si>
    <t>Софинансирование расходов на установку знаков туристской навигации</t>
  </si>
  <si>
    <t>Расходы на частичное возмещение затрат автономной некоммерческой организации Издательский дом «МЕДИА 60», связанных с производством и выпуском муниципального периодического печатного издания</t>
  </si>
  <si>
    <t xml:space="preserve">Муниципальная программа «Содействие экономическому развитию и инвестиционной привлекательности Невельского муниципального округа» </t>
  </si>
  <si>
    <t xml:space="preserve">Муниципальная программа «Обеспечение безопасности граждан на территории Невельского муниципального округа» </t>
  </si>
  <si>
    <t>Иные непрограммные направления деятельности органов местного самоуправления Невельского муниципального округа</t>
  </si>
  <si>
    <t>Резервный фонд Администрации Невельского муниципального округа</t>
  </si>
  <si>
    <t>Реализация мероприятий в рамках комплекса процессных мероприятий «Активная политика занятости населения и социальная поддержка безработных граждан» (за счет средств областного бюджета)</t>
  </si>
  <si>
    <t>Расходы на воспитание и обучение детей-инвалидов в муниципальных дошкольных образовательных организациях (за счет средств областного бюджета)</t>
  </si>
  <si>
    <t>Премии Главы муниципального округа</t>
  </si>
  <si>
    <t>Региональный проект «Патриотическое воспитание граждан Российской Федерации»</t>
  </si>
  <si>
    <t>Софинансирование расходов на реализацию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t>
  </si>
  <si>
    <t>Проведение работ по установке и ремонту объектов уличного освещения</t>
  </si>
  <si>
    <t>Организация и содержание мест захоронения</t>
  </si>
  <si>
    <t>Расходы на ликвидацию стихийных несанкционированных свалок</t>
  </si>
  <si>
    <t>Приложение 8</t>
  </si>
  <si>
    <t>Невельского муниципального округа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</si>
  <si>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и областного бюджета)</t>
  </si>
  <si>
    <t>Расходы на ликвидацию очагов сорного растения борщевик Сосновского (за счёт средств областного бюджета)</t>
  </si>
  <si>
    <t>Софинансирование расходов на ликвидацию очагов сорного растения борщевик Сосновского</t>
  </si>
  <si>
    <t>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t>
  </si>
  <si>
    <t>Проведение работ по озеленению территории и прочему благоустройству</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</si>
  <si>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областного бюджета)</t>
  </si>
  <si>
    <t xml:space="preserve">Муниципальная программа «Развитие культуры на территории Невельского муниципального округа» </t>
  </si>
  <si>
    <t xml:space="preserve">Комплекс процессных мероприятий «Создание условий для развития библиотечного дела»
</t>
  </si>
  <si>
    <t>02 4 01 00000</t>
  </si>
  <si>
    <t>02 4 01 00790</t>
  </si>
  <si>
    <t xml:space="preserve">Комплекс процессных мероприятий «Создание условий для развития системы культурно-досугового обслуживания  населения»
</t>
  </si>
  <si>
    <t>02 4 02 00000</t>
  </si>
  <si>
    <t>02 4 02 00790</t>
  </si>
  <si>
    <t xml:space="preserve">Комплекс процессных мероприятий «Создание условий для развития музейного дела»
</t>
  </si>
  <si>
    <t>02 4 03 00000</t>
  </si>
  <si>
    <t>02 4 03 00790</t>
  </si>
  <si>
    <t>02 4 03 22600</t>
  </si>
  <si>
    <t xml:space="preserve">Комплекс процессных мероприятий «Информационное продвижение услуг в сфере культуры и туризма»
</t>
  </si>
  <si>
    <t>02 4 04 00000</t>
  </si>
  <si>
    <t xml:space="preserve">Комплекс процессных мероприятий «Создание условий для развития дополнительного образования в сфере культуры и искусства» 
</t>
  </si>
  <si>
    <t>02 4 05 00000</t>
  </si>
  <si>
    <t>02 4 05 00790</t>
  </si>
  <si>
    <t>Комплекс процессных мероприятий «Проведение профилактических и иных мероприятий, направленных на снижение уровня преступности и степени социального риска населения на территории Невельского муниципального округа»</t>
  </si>
  <si>
    <t>04 4 01 00000</t>
  </si>
  <si>
    <t>Проведение профилактических и иных мероприятий, направленных на снижение уровня преступности и степени социального риска населения</t>
  </si>
  <si>
    <t>04 4 01 22400</t>
  </si>
  <si>
    <t xml:space="preserve">Комплекс процессных мероприятий «Противодействие злоупотреблению наркотиков и их незаконному обороту»
</t>
  </si>
  <si>
    <t>Организация и проведение социально-психологического тестирования лиц, обучающихся в образовательных организациях Невельского муниципального округа</t>
  </si>
  <si>
    <t>04 4 02 00000</t>
  </si>
  <si>
    <t xml:space="preserve">Комплекс процессных мероприятий «Проведение комплекса мероприятий информационного, профилактического,  технического и иного характера, направленных на создание эффективной системы противодействия терроризму и экстремизму»
</t>
  </si>
  <si>
    <t>04 4 03 00000</t>
  </si>
  <si>
    <t xml:space="preserve">Приобретение и размещение в подведомственных учреждениях и организациях  информационных материалов в области противодействия идеологии терроризма
</t>
  </si>
  <si>
    <t>Приобретение и размещение в подведомственных организациях информационных материалов в области противодействия экстремизму</t>
  </si>
  <si>
    <t>04 4 02 22430</t>
  </si>
  <si>
    <t>Комплекс процессных мероприятий «Организация и обеспечение мероприятий гражданской обороны на территории Невельского муниципального округа»</t>
  </si>
  <si>
    <t>Комплекс процессных мероприятий «Обеспечение пожарной безопасности в  муниципальном образовании Невельский муниципальный округ»</t>
  </si>
  <si>
    <t>Реализация мероприятий по обеспечению первичных мер по пожарной безопасности в границах муниципального округа</t>
  </si>
  <si>
    <t>04 4 05 00000</t>
  </si>
  <si>
    <t>04 4 05 25400</t>
  </si>
  <si>
    <t>04 4 06 00000</t>
  </si>
  <si>
    <t>04 4 06 21100</t>
  </si>
  <si>
    <t>Комплекс процессных мероприятий «Комплексное развитие систем коммунальной инфраструктуры»</t>
  </si>
  <si>
    <t>05 4 01 00000</t>
  </si>
  <si>
    <t>Возмещение убытков по оказанию услуг общественных бань населению</t>
  </si>
  <si>
    <t>05 4 01 81520</t>
  </si>
  <si>
    <t>Проведение работ по подготовке и прохождению отопительного сезона в целях обеспечения населения услугами теплоснабжения и горячего водоснабжения</t>
  </si>
  <si>
    <t>Аварийно-диспетчерское и техническое обслуживание резервуаров сжиженных углеводородных газов</t>
  </si>
  <si>
    <t>Комплекс процессных мероприятий «Благоустройство»</t>
  </si>
  <si>
    <t>05 4 02 00000</t>
  </si>
  <si>
    <t>05 4 02 22800</t>
  </si>
  <si>
    <t>05 4 02 22100</t>
  </si>
  <si>
    <t>05 4 02 22200</t>
  </si>
  <si>
    <t>Обеспечение функционирование объектов уличного освещения и иных объектов благоустройства потребляющих электроэнергию</t>
  </si>
  <si>
    <t>05 4 02 22300</t>
  </si>
  <si>
    <t>05 4 02 22500</t>
  </si>
  <si>
    <t>05 4 02 22700</t>
  </si>
  <si>
    <t>Организация деятельности по накоплению твердых коммунальных отходов, ликвидации стихийных несанкционированных свалок</t>
  </si>
  <si>
    <t>05 4 03 00000</t>
  </si>
  <si>
    <t>Оплата взносов на капитальный ремонт общего имущества в многоквартирных домах за помещения муниципального фонда, включая услуги по обслуживанию специального счета для формирования фонда капитального ремонта многоквартирных домов</t>
  </si>
  <si>
    <t>Капитальный ремонт муниципального жилого фонда, включая составление сметной документации</t>
  </si>
  <si>
    <t>Комплекс процессных мероприятий «Создание условий для эффективного управления муниципальной собственностью»</t>
  </si>
  <si>
    <t>03 4 02 00000</t>
  </si>
  <si>
    <t>03 4 02 21800</t>
  </si>
  <si>
    <t>Муниципальная программа «Развитие  молодёжной политики, физической культуры и спорта на территории Невельского муниципального округа»</t>
  </si>
  <si>
    <t>Комплекс процессных мероприятий «Молодежная политика»</t>
  </si>
  <si>
    <t>08 4 01 00000</t>
  </si>
  <si>
    <t>08 4 01 00790</t>
  </si>
  <si>
    <t>08 4 01 20600</t>
  </si>
  <si>
    <t>08 4 01 20700</t>
  </si>
  <si>
    <t>08 4 01 20300</t>
  </si>
  <si>
    <t>08 4 01 28300</t>
  </si>
  <si>
    <t>08 4 02 00000</t>
  </si>
  <si>
    <t>08 4 02 00790</t>
  </si>
  <si>
    <t xml:space="preserve">08 4 02 20100 </t>
  </si>
  <si>
    <t>03 4 02 21900</t>
  </si>
  <si>
    <t>Комплекс процессных мероприятий «Обеспечение деятельности представительного органа местного самоуправления Невельского муниципального округа»</t>
  </si>
  <si>
    <t>07 4 01 00000</t>
  </si>
  <si>
    <t>07 4 01 00900</t>
  </si>
  <si>
    <t>Комплекс процессных мероприятий «Обеспечение деятельности и выполнение функций Администрации Невельского муниципального округа»</t>
  </si>
  <si>
    <t>07 4 02 00000</t>
  </si>
  <si>
    <t>07 4 02 00910</t>
  </si>
  <si>
    <t>07 4 02 00900</t>
  </si>
  <si>
    <t>07 4 02 00920</t>
  </si>
  <si>
    <t>07 4 02 00930</t>
  </si>
  <si>
    <t>07 4 02 25500</t>
  </si>
  <si>
    <t>07 4 02 28500</t>
  </si>
  <si>
    <t>Комплекс процессных мероприятий «Обеспечение деятельности и выполнение функций Финансового управления Администрации Невельского муниципального округа по осуществлению полномочий в области регулирования бюджетных правоотношений на территории округа»</t>
  </si>
  <si>
    <t>07 4 03 00000</t>
  </si>
  <si>
    <t>07 4 03 00900</t>
  </si>
  <si>
    <t>07 4 03 00920</t>
  </si>
  <si>
    <t>Комплекс процессных мероприятий «Оказание социальной поддержки отдельным категориям граждан, поддержка некоммерческих организаций»</t>
  </si>
  <si>
    <t>07 4 04 00000</t>
  </si>
  <si>
    <t>Осуществление единовременной выплаты гражданам РФ, постоянно проживающим на территории Невельского муниципального округа, в связи с празднованием очередной годовщины Победы в Великой Отечественной войне</t>
  </si>
  <si>
    <t>07 4 04 28000</t>
  </si>
  <si>
    <t>07 4 04 28200</t>
  </si>
  <si>
    <t>Поддержка добровольческих (волонтерских) и некоммерческих организаций в целях организации и реализации социокультурных проектов в сфере культуры</t>
  </si>
  <si>
    <t>07 4 04 26800</t>
  </si>
  <si>
    <t>Поддержка общественных организаций на проведение мероприятий, направленных   на реабилитацию, социальную интеграцию, а также на решение социальных проблем инвалидов</t>
  </si>
  <si>
    <t>07 4 04 81710</t>
  </si>
  <si>
    <t>Обеспечение функционирование высшего должностного лица муниципального образования</t>
  </si>
  <si>
    <t xml:space="preserve">Обеспечение деятельности председателя представительного органа муниципального округа
</t>
  </si>
  <si>
    <t>07 4 01 00940</t>
  </si>
  <si>
    <t>Резервный фонд Администрации Невельского муниципального округа по предупреждению и ликвидации чрезвычайных ситуаций и последствий стихийных бедствий</t>
  </si>
  <si>
    <t>90 9 00 20002</t>
  </si>
  <si>
    <t>Расходы на реализацию мероприятий по модернизации школьных систем образования (за счет средств  федерального и областного бюджетов)</t>
  </si>
  <si>
    <t>Ведомственный региональный проект «Модернизация школьных систем образования Псковской области»</t>
  </si>
  <si>
    <t xml:space="preserve">Комплекс процессных мероприятий «Дошкольное образование» </t>
  </si>
  <si>
    <t>01 4 01 00000</t>
  </si>
  <si>
    <t>01 4 01 00790</t>
  </si>
  <si>
    <t xml:space="preserve">Комплекс процессных мероприятий «Общее образование» </t>
  </si>
  <si>
    <t>01 4 02 00000</t>
  </si>
  <si>
    <t>01 4 02 00790</t>
  </si>
  <si>
    <t>01 4 02 20400</t>
  </si>
  <si>
    <t>01 4 02 20200</t>
  </si>
  <si>
    <t>01 4 02 20210</t>
  </si>
  <si>
    <t xml:space="preserve">Комплекс процессных мероприятий «Дополнительное образование в сфере физической культуры и спорта»
</t>
  </si>
  <si>
    <t>01 4 03 00000</t>
  </si>
  <si>
    <t>01 4 03 00790</t>
  </si>
  <si>
    <t>01 4 04 00000</t>
  </si>
  <si>
    <t>01 4 04 00900</t>
  </si>
  <si>
    <t>01 4 04 00920</t>
  </si>
  <si>
    <t>Ведение бухгалтерского учёта, статистической, налоговой и финансовой отчётности в сфере образования, молодёжной политики, физической культуры и спорта</t>
  </si>
  <si>
    <t>01 4 04 00800</t>
  </si>
  <si>
    <t>Осуществление мероприятий по организации питания в муниципальных общеобразовательных организациях  (за счёт средств областного бюджета)</t>
  </si>
  <si>
    <t>01 4 02 41040</t>
  </si>
  <si>
    <t>01 4 02 L3040</t>
  </si>
  <si>
    <t>Обеспечение мер, направленных на привлечение жителей области к регулярным занятиям физической культурой и спортом  (за счет средств областного  бюджета)</t>
  </si>
  <si>
    <t>08 4 02 41140</t>
  </si>
  <si>
    <t>Расходы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  (за счет средств областного бюджета)</t>
  </si>
  <si>
    <t>01 4 01 41400</t>
  </si>
  <si>
    <t>01 4 02 42190</t>
  </si>
  <si>
    <t>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общедоступного и бесплатного дошкольного, начального общего, основного общего, среднего общего образования, дополнительного образования детей в общеобразовательных организациях области (за счет средств областного бюджета)</t>
  </si>
  <si>
    <t>01 4 01 42010</t>
  </si>
  <si>
    <t>01 4 02 42010</t>
  </si>
  <si>
    <t>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(за счёт средств областного бюджета)</t>
  </si>
  <si>
    <t>01 4 02 42020</t>
  </si>
  <si>
    <t>01 4 01 42040</t>
  </si>
  <si>
    <t>01 4 02 42150</t>
  </si>
  <si>
    <t>01 4 01 42170</t>
  </si>
  <si>
    <t>01 4 01 43020</t>
  </si>
  <si>
    <t>08 4 01 43040</t>
  </si>
  <si>
    <t>01 4 01 W1400</t>
  </si>
  <si>
    <t>Реализация муниципальных программ поддержки социально ориентированных некоммерческих организаций  (за счет средств областного бюджета)</t>
  </si>
  <si>
    <t>07 4 04 41500</t>
  </si>
  <si>
    <t>Расходы на осуществление дорожной деятельности  (за счёт средств областного бюджета)</t>
  </si>
  <si>
    <t>Софинансирование расходов на осуществление дорожной деятельности</t>
  </si>
  <si>
    <t>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 (за счёт средств областного бюджета)</t>
  </si>
  <si>
    <t>05 4 02 41130</t>
  </si>
  <si>
    <t>Реализация мероприятий в рамках комплекса процессных мероприятий «Развитие и совершенствование института добровольных народных дружин» (за счет средств областного бюджета)</t>
  </si>
  <si>
    <t>04 4 01 41350</t>
  </si>
  <si>
    <t>Софинансирование расходов на реализацию мероприятий в рамках комплекса процессных мероприятий «Развитие и совершенствование института добровольных народных дружин»</t>
  </si>
  <si>
    <t>04 4 01 W1350</t>
  </si>
  <si>
    <t>Реализация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 (за счет средств областного бюджета)</t>
  </si>
  <si>
    <t>04 4 03 41280</t>
  </si>
  <si>
    <t>04 4 03 W1280</t>
  </si>
  <si>
    <t>Реализация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 (за счет средств областного бюджета)</t>
  </si>
  <si>
    <t>Софинансирование расходов на реализацию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t>
  </si>
  <si>
    <t>04 4 06 41340</t>
  </si>
  <si>
    <t>04 4 06 W1340</t>
  </si>
  <si>
    <t>05 4 02 41570</t>
  </si>
  <si>
    <t>05 4 02 W1570</t>
  </si>
  <si>
    <t>02 4 04 41910</t>
  </si>
  <si>
    <t>02 4 04 W1910</t>
  </si>
  <si>
    <t>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и городов Пскова и Великие Луки, должности в органах местного самоуправления до 13 марта 1997 года  (за счёт средств областного бюджета)</t>
  </si>
  <si>
    <t>07 4 02 42070</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</si>
  <si>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по договорам найма специализированных жилых помещений  (за счет средств областного и федерального бюджетов)</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</si>
  <si>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</si>
  <si>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(за счет средств областного бюджета)</t>
  </si>
  <si>
    <t>05 4 02 42200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</si>
  <si>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</si>
  <si>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07 4 02 51200</t>
  </si>
  <si>
    <t>Выполнение государственных полномочий по образованию и обеспечению деятельности комиссий по делам несовершеннолетних и защите их прав (за счёт средств областного бюджета)</t>
  </si>
  <si>
    <t>07 4 02 42120</t>
  </si>
  <si>
    <t xml:space="preserve">Исполнение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  (за счёт средств областного бюджета) </t>
  </si>
  <si>
    <t>07 4 02 42140</t>
  </si>
  <si>
    <t>Осуществление органами местного самоуправления отдельных государственных полномочий в сфере увековечения памяти погибших при защите Отечества  (за счет средств областного бюджета)</t>
  </si>
  <si>
    <t xml:space="preserve">Софинансирование расходов на реализацию муниципальных программ поддержки социально ориентированных некоммерческих организаций </t>
  </si>
  <si>
    <t>07 4 04 W1500</t>
  </si>
  <si>
    <t>Софинансирование расходов на обеспечение мер, направленных на привлечение жителей области к регулярным занятиям физической культурой и спортом</t>
  </si>
  <si>
    <t>08 4 02 W1140</t>
  </si>
  <si>
    <t>Софинансирование расходов на 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</si>
  <si>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05 4 02 W1130</t>
  </si>
  <si>
    <t>01 4 02 42170</t>
  </si>
  <si>
    <t>01 4 03 42170</t>
  </si>
  <si>
    <t>02 4 05 42170</t>
  </si>
  <si>
    <t>01 4 02 20500</t>
  </si>
  <si>
    <t>07 4 02 51180</t>
  </si>
  <si>
    <t xml:space="preserve">Муниципальная программа «Развитие образования на территории Невельского муниципального округа» </t>
  </si>
  <si>
    <t>Муниципальная программа «Комплексное развитие систем коммунальной инфраструктуры и благоустройство территории Невельского муниципального округа»</t>
  </si>
  <si>
    <t xml:space="preserve">Муниципальная программа  «Совершенствование системы муниципального управления в Невельском муниципальном округе» </t>
  </si>
  <si>
    <t>Ремонт и содержание автомобильных дорог общего пользования местного значения  и сооружений на них, нацеленное на обеспечение их проезжаемости и безопасности, разработка проектно-сметной документации</t>
  </si>
  <si>
    <t>Ремонт дорожного полотна после проведения аварийно-восстановительных работ МУП «Невельские теплосети»</t>
  </si>
  <si>
    <t>Осуществление мероприятий по повышению безопасности дорожного движения на автомобильных дорогах общего пользования местного значения</t>
  </si>
  <si>
    <t>06 4 00 00000</t>
  </si>
  <si>
    <t xml:space="preserve">Приобретение жилья для переселения граждан, страдающих тяжелыми формами хронических заболеваний </t>
  </si>
  <si>
    <t>Содержание и ремонт объектов водоснабжения и водоотведения, в целях обеспечения населения коммунальными услугами</t>
  </si>
  <si>
    <t>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(за счет средств областного бюджета)</t>
  </si>
  <si>
    <t>Разработка проектно-сметной документации и проведение государственных экспертиз на объекты коммунальной инфраструктуры</t>
  </si>
  <si>
    <t>Реализация мероприятий военно-патриотической направленности, связанных с присвоением муниципальному образованию звания «Край партизанской славы»</t>
  </si>
  <si>
    <t>06 4 01 9Д010</t>
  </si>
  <si>
    <t>06 4 01 9Д011</t>
  </si>
  <si>
    <t>06 4 01 9Д410</t>
  </si>
  <si>
    <t>Комплекс процессных мероприятий «Обеспечение функционирования управления образования, физической культуры и спорта Администрации Невельского муниципального округа»</t>
  </si>
  <si>
    <t>Комплекс процессных мероприятий «Создание условий для развития  физической культуры и спорта»</t>
  </si>
  <si>
    <t>06 4 01 SД030</t>
  </si>
  <si>
    <t>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 (за счёт средств областного бюджета)</t>
  </si>
  <si>
    <t>Софинансирование мероприятий по организации питания в муниципальных общеобразовательных организациях</t>
  </si>
  <si>
    <t>Осуществление первичного воинского учета органами местного самоуправления муниципальных округов (за счёт средств федерального бюджета)</t>
  </si>
  <si>
    <t xml:space="preserve">Муниципальная программа «Сохранение и развитие автомобильных дорог общего пользования местного значения на территории Невельского муниципального округа» </t>
  </si>
  <si>
    <t>01 4 02 W1040</t>
  </si>
  <si>
    <t>Реализация мероприятий (кадастровые работы по изготовлению документации, изготовление схем расположения земельных участков, межевание) в отношении земельных участков</t>
  </si>
  <si>
    <t>Реализация мероприятий (оценка, кадастровые работы по изготовлению документации, содержание имущества) в отношении объектов муниципального имущества и работы, связанные  с оформлением бесхозяйного имущества</t>
  </si>
  <si>
    <t>04 4 03 22410</t>
  </si>
  <si>
    <t>04 4 03 22420</t>
  </si>
  <si>
    <t>05 4 01 23200</t>
  </si>
  <si>
    <t>05 4 01 23300</t>
  </si>
  <si>
    <t>05 4 01 23500</t>
  </si>
  <si>
    <t>05 4 01 23800</t>
  </si>
  <si>
    <t>05 4 03 23400</t>
  </si>
  <si>
    <t>05 4 03 23700</t>
  </si>
  <si>
    <t>05 4 03 23900</t>
  </si>
  <si>
    <t>05 4 03 А0820</t>
  </si>
  <si>
    <t>05 4 03 R0820</t>
  </si>
  <si>
    <t>06 4 01 9Д030</t>
  </si>
  <si>
    <t xml:space="preserve"> классификации расходов местного бюджета на 2025 год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</si>
  <si>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счет средств  федерального и областного бюджета)</t>
  </si>
  <si>
    <t>Осуществление органами местного самоуправления отдельных государственных полномочий по предоставлению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компенсации расходов на оплату жилых помещений, отопления и освещения (за счёт средств областного бюджета)</t>
  </si>
  <si>
    <t>07 4 02 42210</t>
  </si>
  <si>
    <t>Проведение мероприятий с участием Администрации муниципального образования (официальные, траурные, поздравительные и иные), обеспечение полномочий иных уровней власти, уплата членских взносов в Ассоциацию «Совет муниципальных образований Псковской области»</t>
  </si>
  <si>
    <t>Комплекс процессных мероприятий «Капитальный ремонт, ремонт и содержание автомобильных дорог общего пользования местного значения, повышение безопасности дорожного движения»</t>
  </si>
  <si>
    <t>Комплекс процессных мероприятий «Улучшение жилищных условий»</t>
  </si>
  <si>
    <t>01 2 Ю6 00000</t>
  </si>
  <si>
    <t>01 2 Ю6 51790</t>
  </si>
  <si>
    <t>01 3 Ю4 00000</t>
  </si>
  <si>
    <t>01 3 Ю4 57500</t>
  </si>
  <si>
    <t>01 4 Ю6 53030</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</si>
  <si>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(за счет средств федерального бюджета)</t>
  </si>
  <si>
    <t>от 25.12.2024 №177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</si>
</sst>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_-* #,##0.0_р_._-;\-* #,##0.0_р_._-;_-* &quot;-&quot;??_р_._-;_-@_-"/>
    <numFmt numFmtId="166" formatCode="_-* #,##0_р_._-;\-* #,##0_р_._-;_-* &quot;-&quot;??_р_._-;_-@_-"/>
    <numFmt numFmtId="167" formatCode="_-* #,##0.0_р_._-;\-* #,##0.0_р_._-;_-* &quot;-&quot;?_р_._-;_-@_-"/>
    <numFmt numFmtId="168" formatCode="_-* #,##0.0\ _₽_-;\-* #,##0.0\ _₽_-;_-* &quot;-&quot;?\ _₽_-;_-@_-"/>
  </numFmts>
  <fonts count="11" x14ac:knownFonts="1">
    <font>
      <sz val="11"/>
      <color theme="1"/>
      <name val="Calibri"/>
      <family val="2"/>
      <charset val="204"/>
      <scheme val="minor"/>
    </font>
    <font>
      <i/>
      <sz val="11"/>
      <color theme="1"/>
      <name val="Times New Roman"/>
      <family val="1"/>
      <charset val="204"/>
    </font>
    <font>
      <sz val="11"/>
      <color theme="1"/>
      <name val="Calibri"/>
      <family val="2"/>
      <charset val="204"/>
      <scheme val="minor"/>
    </font>
    <font>
      <b/>
      <sz val="10"/>
      <color rgb="FF000000"/>
      <name val="Arial CYR"/>
    </font>
    <font>
      <sz val="11"/>
      <color theme="1"/>
      <name val="Times New Roman"/>
      <family val="1"/>
      <charset val="204"/>
    </font>
    <font>
      <b/>
      <sz val="11"/>
      <color theme="1"/>
      <name val="Calibri"/>
      <family val="2"/>
      <charset val="204"/>
      <scheme val="minor"/>
    </font>
    <font>
      <b/>
      <sz val="11"/>
      <color theme="1"/>
      <name val="Times New Roman"/>
      <family val="1"/>
      <charset val="204"/>
    </font>
    <font>
      <b/>
      <u/>
      <sz val="11"/>
      <color theme="1"/>
      <name val="Times New Roman"/>
      <family val="1"/>
      <charset val="204"/>
    </font>
    <font>
      <b/>
      <sz val="12"/>
      <color theme="1"/>
      <name val="Times New Roman"/>
      <family val="1"/>
      <charset val="204"/>
    </font>
    <font>
      <i/>
      <sz val="11"/>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164" fontId="2" fillId="0" borderId="0" applyFont="0" applyFill="0" applyBorder="0" applyAlignment="0" applyProtection="0"/>
    <xf numFmtId="0" fontId="3" fillId="0" borderId="2">
      <alignment vertical="top" wrapText="1"/>
    </xf>
  </cellStyleXfs>
  <cellXfs count="50">
    <xf numFmtId="0" fontId="0" fillId="0" borderId="0" xfId="0"/>
    <xf numFmtId="165" fontId="0" fillId="0" borderId="0" xfId="1" applyNumberFormat="1" applyFont="1" applyFill="1"/>
    <xf numFmtId="0" fontId="4" fillId="0" borderId="0" xfId="0" applyFont="1" applyFill="1"/>
    <xf numFmtId="0" fontId="0" fillId="0" borderId="0" xfId="0" applyFill="1" applyAlignment="1">
      <alignment horizontal="center"/>
    </xf>
    <xf numFmtId="0" fontId="0" fillId="0" borderId="0" xfId="0" applyFill="1"/>
    <xf numFmtId="167" fontId="0" fillId="0" borderId="0" xfId="0" applyNumberFormat="1" applyFill="1"/>
    <xf numFmtId="0" fontId="10" fillId="2" borderId="1" xfId="0" applyFont="1" applyFill="1" applyBorder="1" applyAlignment="1">
      <alignment horizontal="left" vertical="top" wrapText="1"/>
    </xf>
    <xf numFmtId="0" fontId="6" fillId="2" borderId="0" xfId="0" applyFont="1" applyFill="1" applyAlignment="1">
      <alignment horizontal="right"/>
    </xf>
    <xf numFmtId="0" fontId="6" fillId="2" borderId="0" xfId="0" applyFont="1" applyFill="1" applyAlignment="1">
      <alignment horizontal="right" wrapText="1"/>
    </xf>
    <xf numFmtId="0" fontId="7" fillId="2" borderId="0" xfId="0" applyFont="1" applyFill="1" applyAlignment="1">
      <alignment horizontal="right" vertical="center"/>
    </xf>
    <xf numFmtId="0" fontId="8" fillId="2" borderId="0" xfId="0" applyFont="1" applyFill="1" applyAlignment="1">
      <alignment horizontal="center"/>
    </xf>
    <xf numFmtId="0" fontId="4" fillId="2" borderId="0" xfId="0" applyFont="1" applyFill="1"/>
    <xf numFmtId="0" fontId="0" fillId="2" borderId="0" xfId="0" applyFill="1" applyAlignment="1">
      <alignment horizontal="center"/>
    </xf>
    <xf numFmtId="165" fontId="4" fillId="2" borderId="0" xfId="1" applyNumberFormat="1" applyFont="1" applyFill="1" applyAlignment="1">
      <alignment horizontal="right"/>
    </xf>
    <xf numFmtId="0" fontId="6" fillId="2" borderId="1" xfId="0" applyFont="1" applyFill="1" applyBorder="1" applyAlignment="1">
      <alignment horizontal="center"/>
    </xf>
    <xf numFmtId="165" fontId="6" fillId="2" borderId="1" xfId="1" applyNumberFormat="1" applyFont="1" applyFill="1" applyBorder="1" applyAlignment="1">
      <alignment horizontal="center"/>
    </xf>
    <xf numFmtId="166" fontId="6" fillId="2" borderId="1" xfId="1" applyNumberFormat="1" applyFont="1" applyFill="1" applyBorder="1" applyAlignment="1">
      <alignment horizontal="center" vertical="center"/>
    </xf>
    <xf numFmtId="0" fontId="6" fillId="2" borderId="1" xfId="0" applyFont="1" applyFill="1" applyBorder="1" applyAlignment="1">
      <alignment vertical="top" wrapText="1"/>
    </xf>
    <xf numFmtId="165" fontId="6" fillId="2" borderId="1" xfId="1" applyNumberFormat="1" applyFont="1" applyFill="1" applyBorder="1"/>
    <xf numFmtId="0" fontId="1" fillId="2" borderId="1" xfId="0" applyFont="1" applyFill="1" applyBorder="1" applyAlignment="1">
      <alignment horizontal="left" vertical="top" wrapText="1"/>
    </xf>
    <xf numFmtId="0" fontId="9" fillId="2" borderId="1" xfId="0" applyFont="1" applyFill="1" applyBorder="1" applyAlignment="1">
      <alignment horizontal="center"/>
    </xf>
    <xf numFmtId="0" fontId="1" fillId="2" borderId="1" xfId="0" applyFont="1" applyFill="1" applyBorder="1" applyAlignment="1">
      <alignment horizontal="center"/>
    </xf>
    <xf numFmtId="165" fontId="1" fillId="2" borderId="1" xfId="1" applyNumberFormat="1" applyFont="1" applyFill="1" applyBorder="1"/>
    <xf numFmtId="0" fontId="10" fillId="2" borderId="1" xfId="0" applyFont="1" applyFill="1" applyBorder="1" applyAlignment="1">
      <alignment horizontal="left" wrapText="1"/>
    </xf>
    <xf numFmtId="0" fontId="10" fillId="2" borderId="1" xfId="0" applyFont="1" applyFill="1" applyBorder="1" applyAlignment="1">
      <alignment horizontal="center"/>
    </xf>
    <xf numFmtId="0" fontId="4" fillId="2" borderId="1" xfId="0" applyFont="1" applyFill="1" applyBorder="1" applyAlignment="1">
      <alignment horizontal="center"/>
    </xf>
    <xf numFmtId="165" fontId="4" fillId="2" borderId="1" xfId="1" applyNumberFormat="1" applyFont="1" applyFill="1" applyBorder="1"/>
    <xf numFmtId="0" fontId="4" fillId="2" borderId="1" xfId="0" applyFont="1" applyFill="1" applyBorder="1" applyAlignment="1">
      <alignment horizontal="left" vertical="top" wrapText="1"/>
    </xf>
    <xf numFmtId="0" fontId="1" fillId="2" borderId="1" xfId="0" applyFont="1" applyFill="1" applyBorder="1" applyAlignment="1">
      <alignment horizontal="justify" vertical="top" wrapText="1"/>
    </xf>
    <xf numFmtId="0" fontId="4" fillId="2" borderId="1" xfId="0" applyFont="1" applyFill="1" applyBorder="1" applyAlignment="1">
      <alignment horizontal="justify" vertical="top" wrapText="1"/>
    </xf>
    <xf numFmtId="49" fontId="4" fillId="2" borderId="1" xfId="0" applyNumberFormat="1" applyFont="1" applyFill="1" applyBorder="1" applyAlignment="1">
      <alignment horizontal="center"/>
    </xf>
    <xf numFmtId="0" fontId="6" fillId="2" borderId="1" xfId="0" applyFont="1" applyFill="1" applyBorder="1" applyAlignment="1">
      <alignment horizontal="justify" vertical="top" wrapText="1"/>
    </xf>
    <xf numFmtId="49" fontId="1"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vertical="top" wrapText="1"/>
    </xf>
    <xf numFmtId="165" fontId="1" fillId="2" borderId="1" xfId="1" applyNumberFormat="1" applyFont="1" applyFill="1" applyBorder="1" applyAlignment="1">
      <alignment horizontal="center"/>
    </xf>
    <xf numFmtId="0" fontId="1" fillId="2" borderId="1" xfId="0" applyFont="1" applyFill="1" applyBorder="1" applyAlignment="1">
      <alignment vertical="top" wrapText="1"/>
    </xf>
    <xf numFmtId="0" fontId="4" fillId="2" borderId="1" xfId="0" applyFont="1" applyFill="1" applyBorder="1" applyAlignment="1">
      <alignment horizontal="left" wrapText="1"/>
    </xf>
    <xf numFmtId="0" fontId="6" fillId="2" borderId="1" xfId="0" applyFont="1" applyFill="1" applyBorder="1" applyAlignment="1">
      <alignment horizontal="left" vertical="top" wrapText="1"/>
    </xf>
    <xf numFmtId="49" fontId="6" fillId="2" borderId="1" xfId="0" applyNumberFormat="1" applyFont="1" applyFill="1" applyBorder="1" applyAlignment="1">
      <alignment horizontal="center"/>
    </xf>
    <xf numFmtId="165" fontId="6" fillId="2" borderId="1" xfId="1" applyNumberFormat="1" applyFont="1" applyFill="1" applyBorder="1" applyAlignment="1">
      <alignment vertical="center"/>
    </xf>
    <xf numFmtId="165" fontId="4" fillId="2" borderId="1" xfId="1" applyNumberFormat="1" applyFont="1" applyFill="1" applyBorder="1" applyAlignment="1"/>
    <xf numFmtId="0" fontId="6" fillId="2" borderId="1" xfId="0" applyFont="1" applyFill="1" applyBorder="1"/>
    <xf numFmtId="0" fontId="6" fillId="2" borderId="0" xfId="0" applyFont="1" applyFill="1"/>
    <xf numFmtId="165" fontId="0" fillId="2" borderId="0" xfId="1" applyNumberFormat="1" applyFont="1" applyFill="1"/>
    <xf numFmtId="165" fontId="5" fillId="2" borderId="0" xfId="1" applyNumberFormat="1" applyFont="1" applyFill="1"/>
    <xf numFmtId="0" fontId="0" fillId="2" borderId="0" xfId="0" applyFill="1"/>
    <xf numFmtId="168" fontId="0" fillId="2" borderId="0" xfId="0" applyNumberFormat="1" applyFill="1"/>
    <xf numFmtId="165" fontId="0" fillId="2" borderId="0" xfId="0" applyNumberFormat="1" applyFill="1"/>
    <xf numFmtId="167" fontId="0" fillId="2" borderId="0" xfId="0" applyNumberFormat="1" applyFill="1"/>
  </cellXfs>
  <cellStyles count="3">
    <cellStyle name="xl37" xfId="2"/>
    <cellStyle name="Обычный" xfId="0" builtinId="0"/>
    <cellStyle name="Финансовый" xfId="1" builtinId="3"/>
  </cellStyles>
  <dxfs count="0"/>
  <tableStyles count="0" defaultTableStyle="TableStyleMedium2" defaultPivotStyle="PivotStyleLight16"/>
  <colors>
    <mruColors>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7"/>
  <sheetViews>
    <sheetView tabSelected="1" zoomScaleNormal="100" workbookViewId="0">
      <selection sqref="A1:D313"/>
    </sheetView>
  </sheetViews>
  <sheetFormatPr defaultRowHeight="15" x14ac:dyDescent="0.25"/>
  <cols>
    <col min="1" max="1" width="56.85546875" style="2" customWidth="1"/>
    <col min="2" max="2" width="17.140625" style="3" customWidth="1"/>
    <col min="3" max="3" width="5.42578125" style="3" customWidth="1"/>
    <col min="4" max="4" width="15.28515625" style="1" customWidth="1"/>
  </cols>
  <sheetData>
    <row r="1" spans="1:4" x14ac:dyDescent="0.25">
      <c r="A1" s="7" t="s">
        <v>61</v>
      </c>
      <c r="B1" s="7"/>
      <c r="C1" s="7"/>
      <c r="D1" s="7"/>
    </row>
    <row r="2" spans="1:4" x14ac:dyDescent="0.25">
      <c r="A2" s="7" t="s">
        <v>41</v>
      </c>
      <c r="B2" s="7"/>
      <c r="C2" s="7"/>
      <c r="D2" s="7"/>
    </row>
    <row r="3" spans="1:4" ht="15" customHeight="1" x14ac:dyDescent="0.25">
      <c r="A3" s="8" t="s">
        <v>62</v>
      </c>
      <c r="B3" s="8"/>
      <c r="C3" s="8"/>
      <c r="D3" s="8"/>
    </row>
    <row r="4" spans="1:4" ht="12.75" customHeight="1" x14ac:dyDescent="0.25">
      <c r="A4" s="7" t="s">
        <v>300</v>
      </c>
      <c r="B4" s="7"/>
      <c r="C4" s="7"/>
      <c r="D4" s="7"/>
    </row>
    <row r="5" spans="1:4" x14ac:dyDescent="0.25">
      <c r="A5" s="9"/>
      <c r="B5" s="9"/>
      <c r="C5" s="9"/>
      <c r="D5" s="9"/>
    </row>
    <row r="6" spans="1:4" ht="15.75" x14ac:dyDescent="0.25">
      <c r="A6" s="10" t="s">
        <v>19</v>
      </c>
      <c r="B6" s="10"/>
      <c r="C6" s="10"/>
      <c r="D6" s="10"/>
    </row>
    <row r="7" spans="1:4" ht="15.75" x14ac:dyDescent="0.25">
      <c r="A7" s="10" t="s">
        <v>20</v>
      </c>
      <c r="B7" s="10"/>
      <c r="C7" s="10"/>
      <c r="D7" s="10"/>
    </row>
    <row r="8" spans="1:4" ht="15.75" x14ac:dyDescent="0.25">
      <c r="A8" s="10" t="s">
        <v>34</v>
      </c>
      <c r="B8" s="10"/>
      <c r="C8" s="10"/>
      <c r="D8" s="10"/>
    </row>
    <row r="9" spans="1:4" ht="15.75" x14ac:dyDescent="0.25">
      <c r="A9" s="10" t="s">
        <v>287</v>
      </c>
      <c r="B9" s="10"/>
      <c r="C9" s="10"/>
      <c r="D9" s="10"/>
    </row>
    <row r="10" spans="1:4" ht="13.5" customHeight="1" x14ac:dyDescent="0.25">
      <c r="A10" s="11"/>
      <c r="B10" s="12"/>
      <c r="C10" s="12"/>
      <c r="D10" s="13" t="s">
        <v>35</v>
      </c>
    </row>
    <row r="11" spans="1:4" x14ac:dyDescent="0.25">
      <c r="A11" s="14" t="s">
        <v>15</v>
      </c>
      <c r="B11" s="14" t="s">
        <v>16</v>
      </c>
      <c r="C11" s="14" t="s">
        <v>17</v>
      </c>
      <c r="D11" s="15" t="s">
        <v>18</v>
      </c>
    </row>
    <row r="12" spans="1:4" x14ac:dyDescent="0.25">
      <c r="A12" s="14">
        <v>1</v>
      </c>
      <c r="B12" s="14">
        <v>2</v>
      </c>
      <c r="C12" s="14">
        <v>3</v>
      </c>
      <c r="D12" s="16">
        <v>4</v>
      </c>
    </row>
    <row r="13" spans="1:4" ht="28.5" x14ac:dyDescent="0.25">
      <c r="A13" s="17" t="s">
        <v>250</v>
      </c>
      <c r="B13" s="14" t="s">
        <v>4</v>
      </c>
      <c r="C13" s="14"/>
      <c r="D13" s="18">
        <f>D14+D20+D35+D65+D70+D17</f>
        <v>381984.6</v>
      </c>
    </row>
    <row r="14" spans="1:4" ht="30" x14ac:dyDescent="0.25">
      <c r="A14" s="19" t="s">
        <v>56</v>
      </c>
      <c r="B14" s="20" t="s">
        <v>294</v>
      </c>
      <c r="C14" s="21"/>
      <c r="D14" s="22">
        <f>D15</f>
        <v>1469</v>
      </c>
    </row>
    <row r="15" spans="1:4" ht="75" x14ac:dyDescent="0.25">
      <c r="A15" s="23" t="s">
        <v>63</v>
      </c>
      <c r="B15" s="24" t="s">
        <v>295</v>
      </c>
      <c r="C15" s="25"/>
      <c r="D15" s="26">
        <f>D16</f>
        <v>1469</v>
      </c>
    </row>
    <row r="16" spans="1:4" ht="30" x14ac:dyDescent="0.25">
      <c r="A16" s="27" t="s">
        <v>21</v>
      </c>
      <c r="B16" s="24" t="s">
        <v>295</v>
      </c>
      <c r="C16" s="25">
        <v>600</v>
      </c>
      <c r="D16" s="26">
        <v>1469</v>
      </c>
    </row>
    <row r="17" spans="1:4" ht="32.25" customHeight="1" x14ac:dyDescent="0.25">
      <c r="A17" s="19" t="s">
        <v>168</v>
      </c>
      <c r="B17" s="20" t="s">
        <v>296</v>
      </c>
      <c r="C17" s="21"/>
      <c r="D17" s="22">
        <f>D18</f>
        <v>110424.4</v>
      </c>
    </row>
    <row r="18" spans="1:4" ht="45" x14ac:dyDescent="0.25">
      <c r="A18" s="27" t="s">
        <v>167</v>
      </c>
      <c r="B18" s="24" t="s">
        <v>297</v>
      </c>
      <c r="C18" s="25"/>
      <c r="D18" s="26">
        <f>D19</f>
        <v>110424.4</v>
      </c>
    </row>
    <row r="19" spans="1:4" ht="30" x14ac:dyDescent="0.25">
      <c r="A19" s="27" t="s">
        <v>21</v>
      </c>
      <c r="B19" s="24" t="s">
        <v>297</v>
      </c>
      <c r="C19" s="25">
        <v>600</v>
      </c>
      <c r="D19" s="26">
        <v>110424.4</v>
      </c>
    </row>
    <row r="20" spans="1:4" ht="30" x14ac:dyDescent="0.25">
      <c r="A20" s="28" t="s">
        <v>169</v>
      </c>
      <c r="B20" s="21" t="s">
        <v>170</v>
      </c>
      <c r="C20" s="21"/>
      <c r="D20" s="22">
        <f>D21+D23+D25+D27+D29+D31+D33</f>
        <v>81660.7</v>
      </c>
    </row>
    <row r="21" spans="1:4" ht="30" x14ac:dyDescent="0.25">
      <c r="A21" s="29" t="s">
        <v>33</v>
      </c>
      <c r="B21" s="25" t="s">
        <v>171</v>
      </c>
      <c r="C21" s="25"/>
      <c r="D21" s="26">
        <f>D22</f>
        <v>24605.3</v>
      </c>
    </row>
    <row r="22" spans="1:4" ht="30" x14ac:dyDescent="0.25">
      <c r="A22" s="27" t="s">
        <v>21</v>
      </c>
      <c r="B22" s="25" t="s">
        <v>171</v>
      </c>
      <c r="C22" s="25">
        <v>600</v>
      </c>
      <c r="D22" s="26">
        <v>24605.3</v>
      </c>
    </row>
    <row r="23" spans="1:4" ht="200.25" customHeight="1" x14ac:dyDescent="0.25">
      <c r="A23" s="29" t="s">
        <v>191</v>
      </c>
      <c r="B23" s="25" t="s">
        <v>192</v>
      </c>
      <c r="C23" s="25"/>
      <c r="D23" s="26">
        <f>D24</f>
        <v>628</v>
      </c>
    </row>
    <row r="24" spans="1:4" ht="30" x14ac:dyDescent="0.25">
      <c r="A24" s="27" t="s">
        <v>21</v>
      </c>
      <c r="B24" s="25" t="s">
        <v>192</v>
      </c>
      <c r="C24" s="25">
        <v>600</v>
      </c>
      <c r="D24" s="26">
        <v>628</v>
      </c>
    </row>
    <row r="25" spans="1:4" ht="117.75" customHeight="1" x14ac:dyDescent="0.25">
      <c r="A25" s="27" t="s">
        <v>194</v>
      </c>
      <c r="B25" s="25" t="s">
        <v>195</v>
      </c>
      <c r="C25" s="25"/>
      <c r="D25" s="26">
        <f>D26</f>
        <v>51462</v>
      </c>
    </row>
    <row r="26" spans="1:4" ht="30" x14ac:dyDescent="0.25">
      <c r="A26" s="27" t="s">
        <v>21</v>
      </c>
      <c r="B26" s="25" t="s">
        <v>195</v>
      </c>
      <c r="C26" s="25">
        <v>600</v>
      </c>
      <c r="D26" s="26">
        <v>51462</v>
      </c>
    </row>
    <row r="27" spans="1:4" ht="75" x14ac:dyDescent="0.25">
      <c r="A27" s="29" t="s">
        <v>68</v>
      </c>
      <c r="B27" s="25" t="s">
        <v>199</v>
      </c>
      <c r="C27" s="25"/>
      <c r="D27" s="26">
        <f>D28</f>
        <v>4101</v>
      </c>
    </row>
    <row r="28" spans="1:4" ht="30" x14ac:dyDescent="0.25">
      <c r="A28" s="27" t="s">
        <v>21</v>
      </c>
      <c r="B28" s="25" t="s">
        <v>199</v>
      </c>
      <c r="C28" s="25">
        <v>600</v>
      </c>
      <c r="D28" s="26">
        <v>4101</v>
      </c>
    </row>
    <row r="29" spans="1:4" ht="75" x14ac:dyDescent="0.25">
      <c r="A29" s="29" t="s">
        <v>268</v>
      </c>
      <c r="B29" s="25" t="s">
        <v>201</v>
      </c>
      <c r="C29" s="25"/>
      <c r="D29" s="26">
        <f>D30</f>
        <v>200</v>
      </c>
    </row>
    <row r="30" spans="1:4" ht="30" x14ac:dyDescent="0.25">
      <c r="A30" s="27" t="s">
        <v>21</v>
      </c>
      <c r="B30" s="25" t="s">
        <v>201</v>
      </c>
      <c r="C30" s="25">
        <v>600</v>
      </c>
      <c r="D30" s="26">
        <v>200</v>
      </c>
    </row>
    <row r="31" spans="1:4" ht="45" x14ac:dyDescent="0.25">
      <c r="A31" s="29" t="s">
        <v>54</v>
      </c>
      <c r="B31" s="25" t="s">
        <v>202</v>
      </c>
      <c r="C31" s="25"/>
      <c r="D31" s="26">
        <f>D32</f>
        <v>658</v>
      </c>
    </row>
    <row r="32" spans="1:4" ht="30" x14ac:dyDescent="0.25">
      <c r="A32" s="27" t="s">
        <v>21</v>
      </c>
      <c r="B32" s="25" t="s">
        <v>202</v>
      </c>
      <c r="C32" s="25">
        <v>600</v>
      </c>
      <c r="D32" s="26">
        <v>658</v>
      </c>
    </row>
    <row r="33" spans="1:4" ht="210" x14ac:dyDescent="0.25">
      <c r="A33" s="29" t="s">
        <v>66</v>
      </c>
      <c r="B33" s="25" t="s">
        <v>204</v>
      </c>
      <c r="C33" s="25"/>
      <c r="D33" s="26">
        <f>D34</f>
        <v>6.4</v>
      </c>
    </row>
    <row r="34" spans="1:4" ht="30" x14ac:dyDescent="0.25">
      <c r="A34" s="27" t="s">
        <v>21</v>
      </c>
      <c r="B34" s="25" t="s">
        <v>204</v>
      </c>
      <c r="C34" s="25">
        <v>600</v>
      </c>
      <c r="D34" s="26">
        <v>6.4</v>
      </c>
    </row>
    <row r="35" spans="1:4" ht="30" x14ac:dyDescent="0.25">
      <c r="A35" s="28" t="s">
        <v>172</v>
      </c>
      <c r="B35" s="25" t="s">
        <v>173</v>
      </c>
      <c r="C35" s="25"/>
      <c r="D35" s="26">
        <f>D36+D38+D40+D42+D44+D46+D48+D51+D53+D55+D57+D59+D61+D63</f>
        <v>168608.30000000002</v>
      </c>
    </row>
    <row r="36" spans="1:4" ht="30" x14ac:dyDescent="0.25">
      <c r="A36" s="29" t="s">
        <v>33</v>
      </c>
      <c r="B36" s="25" t="s">
        <v>174</v>
      </c>
      <c r="C36" s="25"/>
      <c r="D36" s="26">
        <f>D37</f>
        <v>43275.7</v>
      </c>
    </row>
    <row r="37" spans="1:4" ht="30" x14ac:dyDescent="0.25">
      <c r="A37" s="27" t="s">
        <v>21</v>
      </c>
      <c r="B37" s="25" t="s">
        <v>174</v>
      </c>
      <c r="C37" s="25">
        <v>600</v>
      </c>
      <c r="D37" s="26">
        <v>43275.7</v>
      </c>
    </row>
    <row r="38" spans="1:4" ht="30" x14ac:dyDescent="0.25">
      <c r="A38" s="27" t="s">
        <v>40</v>
      </c>
      <c r="B38" s="25" t="s">
        <v>176</v>
      </c>
      <c r="C38" s="25"/>
      <c r="D38" s="26">
        <f>D39</f>
        <v>340.4</v>
      </c>
    </row>
    <row r="39" spans="1:4" ht="30" x14ac:dyDescent="0.25">
      <c r="A39" s="27" t="s">
        <v>21</v>
      </c>
      <c r="B39" s="25" t="s">
        <v>176</v>
      </c>
      <c r="C39" s="25">
        <v>600</v>
      </c>
      <c r="D39" s="26">
        <v>340.4</v>
      </c>
    </row>
    <row r="40" spans="1:4" ht="30" x14ac:dyDescent="0.25">
      <c r="A40" s="29" t="s">
        <v>45</v>
      </c>
      <c r="B40" s="25" t="s">
        <v>177</v>
      </c>
      <c r="C40" s="30"/>
      <c r="D40" s="26">
        <f>D41</f>
        <v>979</v>
      </c>
    </row>
    <row r="41" spans="1:4" ht="30" x14ac:dyDescent="0.25">
      <c r="A41" s="27" t="s">
        <v>21</v>
      </c>
      <c r="B41" s="25" t="s">
        <v>177</v>
      </c>
      <c r="C41" s="30" t="s">
        <v>43</v>
      </c>
      <c r="D41" s="26">
        <v>979</v>
      </c>
    </row>
    <row r="42" spans="1:4" x14ac:dyDescent="0.25">
      <c r="A42" s="29" t="s">
        <v>55</v>
      </c>
      <c r="B42" s="25" t="s">
        <v>175</v>
      </c>
      <c r="C42" s="25"/>
      <c r="D42" s="26">
        <f>D43</f>
        <v>125</v>
      </c>
    </row>
    <row r="43" spans="1:4" x14ac:dyDescent="0.25">
      <c r="A43" s="29" t="s">
        <v>25</v>
      </c>
      <c r="B43" s="25" t="s">
        <v>175</v>
      </c>
      <c r="C43" s="25">
        <v>300</v>
      </c>
      <c r="D43" s="26">
        <v>125</v>
      </c>
    </row>
    <row r="44" spans="1:4" ht="95.25" customHeight="1" x14ac:dyDescent="0.25">
      <c r="A44" s="29" t="s">
        <v>0</v>
      </c>
      <c r="B44" s="25" t="s">
        <v>248</v>
      </c>
      <c r="C44" s="25"/>
      <c r="D44" s="26">
        <f>D45</f>
        <v>170</v>
      </c>
    </row>
    <row r="45" spans="1:4" ht="30" x14ac:dyDescent="0.25">
      <c r="A45" s="27" t="s">
        <v>21</v>
      </c>
      <c r="B45" s="25" t="s">
        <v>248</v>
      </c>
      <c r="C45" s="25">
        <v>600</v>
      </c>
      <c r="D45" s="26">
        <v>170</v>
      </c>
    </row>
    <row r="46" spans="1:4" ht="45" x14ac:dyDescent="0.25">
      <c r="A46" s="29" t="s">
        <v>186</v>
      </c>
      <c r="B46" s="25" t="s">
        <v>187</v>
      </c>
      <c r="C46" s="25"/>
      <c r="D46" s="26">
        <f>D47</f>
        <v>6167</v>
      </c>
    </row>
    <row r="47" spans="1:4" ht="30" x14ac:dyDescent="0.25">
      <c r="A47" s="27" t="s">
        <v>21</v>
      </c>
      <c r="B47" s="25" t="s">
        <v>187</v>
      </c>
      <c r="C47" s="25">
        <v>600</v>
      </c>
      <c r="D47" s="26">
        <v>6167</v>
      </c>
    </row>
    <row r="48" spans="1:4" ht="120" x14ac:dyDescent="0.25">
      <c r="A48" s="27" t="s">
        <v>194</v>
      </c>
      <c r="B48" s="25" t="s">
        <v>196</v>
      </c>
      <c r="C48" s="25"/>
      <c r="D48" s="26">
        <f>D50+D49</f>
        <v>96179</v>
      </c>
    </row>
    <row r="49" spans="1:4" ht="30" x14ac:dyDescent="0.25">
      <c r="A49" s="27" t="s">
        <v>22</v>
      </c>
      <c r="B49" s="25" t="s">
        <v>196</v>
      </c>
      <c r="C49" s="25">
        <v>200</v>
      </c>
      <c r="D49" s="26">
        <v>3223.5</v>
      </c>
    </row>
    <row r="50" spans="1:4" ht="30" x14ac:dyDescent="0.25">
      <c r="A50" s="27" t="s">
        <v>21</v>
      </c>
      <c r="B50" s="25" t="s">
        <v>196</v>
      </c>
      <c r="C50" s="25">
        <v>600</v>
      </c>
      <c r="D50" s="26">
        <v>92955.5</v>
      </c>
    </row>
    <row r="51" spans="1:4" ht="60" x14ac:dyDescent="0.25">
      <c r="A51" s="29" t="s">
        <v>197</v>
      </c>
      <c r="B51" s="25" t="s">
        <v>198</v>
      </c>
      <c r="C51" s="25"/>
      <c r="D51" s="26">
        <f>D52</f>
        <v>1215</v>
      </c>
    </row>
    <row r="52" spans="1:4" ht="30" x14ac:dyDescent="0.25">
      <c r="A52" s="27" t="s">
        <v>21</v>
      </c>
      <c r="B52" s="25" t="s">
        <v>198</v>
      </c>
      <c r="C52" s="25">
        <v>600</v>
      </c>
      <c r="D52" s="26">
        <v>1215</v>
      </c>
    </row>
    <row r="53" spans="1:4" ht="108.75" customHeight="1" x14ac:dyDescent="0.25">
      <c r="A53" s="29" t="s">
        <v>289</v>
      </c>
      <c r="B53" s="25" t="s">
        <v>200</v>
      </c>
      <c r="C53" s="25"/>
      <c r="D53" s="26">
        <f>D54</f>
        <v>381</v>
      </c>
    </row>
    <row r="54" spans="1:4" ht="30" x14ac:dyDescent="0.25">
      <c r="A54" s="27" t="s">
        <v>21</v>
      </c>
      <c r="B54" s="25" t="s">
        <v>200</v>
      </c>
      <c r="C54" s="25">
        <v>600</v>
      </c>
      <c r="D54" s="26">
        <v>381</v>
      </c>
    </row>
    <row r="55" spans="1:4" ht="75" x14ac:dyDescent="0.25">
      <c r="A55" s="29" t="s">
        <v>268</v>
      </c>
      <c r="B55" s="25" t="s">
        <v>245</v>
      </c>
      <c r="C55" s="25"/>
      <c r="D55" s="26">
        <f>D56</f>
        <v>880</v>
      </c>
    </row>
    <row r="56" spans="1:4" ht="30" x14ac:dyDescent="0.25">
      <c r="A56" s="27" t="s">
        <v>21</v>
      </c>
      <c r="B56" s="25" t="s">
        <v>245</v>
      </c>
      <c r="C56" s="25">
        <v>600</v>
      </c>
      <c r="D56" s="26">
        <v>880</v>
      </c>
    </row>
    <row r="57" spans="1:4" ht="90" x14ac:dyDescent="0.25">
      <c r="A57" s="29" t="s">
        <v>259</v>
      </c>
      <c r="B57" s="25" t="s">
        <v>193</v>
      </c>
      <c r="C57" s="25"/>
      <c r="D57" s="26">
        <f>D58</f>
        <v>840</v>
      </c>
    </row>
    <row r="58" spans="1:4" ht="30" x14ac:dyDescent="0.25">
      <c r="A58" s="27" t="s">
        <v>21</v>
      </c>
      <c r="B58" s="25" t="s">
        <v>193</v>
      </c>
      <c r="C58" s="25">
        <v>600</v>
      </c>
      <c r="D58" s="26">
        <v>840</v>
      </c>
    </row>
    <row r="59" spans="1:4" ht="110.25" customHeight="1" x14ac:dyDescent="0.25">
      <c r="A59" s="6" t="s">
        <v>299</v>
      </c>
      <c r="B59" s="24" t="s">
        <v>298</v>
      </c>
      <c r="C59" s="25"/>
      <c r="D59" s="26">
        <f>D60</f>
        <v>7734</v>
      </c>
    </row>
    <row r="60" spans="1:4" ht="30" x14ac:dyDescent="0.25">
      <c r="A60" s="27" t="s">
        <v>21</v>
      </c>
      <c r="B60" s="24" t="s">
        <v>298</v>
      </c>
      <c r="C60" s="25">
        <v>600</v>
      </c>
      <c r="D60" s="26">
        <v>7734</v>
      </c>
    </row>
    <row r="61" spans="1:4" ht="75" x14ac:dyDescent="0.25">
      <c r="A61" s="27" t="s">
        <v>288</v>
      </c>
      <c r="B61" s="25" t="s">
        <v>188</v>
      </c>
      <c r="C61" s="25"/>
      <c r="D61" s="26">
        <f>D62</f>
        <v>9822.2000000000007</v>
      </c>
    </row>
    <row r="62" spans="1:4" ht="30" x14ac:dyDescent="0.25">
      <c r="A62" s="27" t="s">
        <v>21</v>
      </c>
      <c r="B62" s="25" t="s">
        <v>188</v>
      </c>
      <c r="C62" s="25">
        <v>600</v>
      </c>
      <c r="D62" s="26">
        <v>9822.2000000000007</v>
      </c>
    </row>
    <row r="63" spans="1:4" ht="30" x14ac:dyDescent="0.25">
      <c r="A63" s="29" t="s">
        <v>269</v>
      </c>
      <c r="B63" s="25" t="s">
        <v>272</v>
      </c>
      <c r="C63" s="25"/>
      <c r="D63" s="26">
        <f>D64</f>
        <v>500</v>
      </c>
    </row>
    <row r="64" spans="1:4" ht="30" x14ac:dyDescent="0.25">
      <c r="A64" s="27" t="s">
        <v>21</v>
      </c>
      <c r="B64" s="25" t="s">
        <v>272</v>
      </c>
      <c r="C64" s="25">
        <v>600</v>
      </c>
      <c r="D64" s="26">
        <v>500</v>
      </c>
    </row>
    <row r="65" spans="1:4" ht="36" customHeight="1" x14ac:dyDescent="0.25">
      <c r="A65" s="28" t="s">
        <v>178</v>
      </c>
      <c r="B65" s="21" t="s">
        <v>179</v>
      </c>
      <c r="C65" s="25"/>
      <c r="D65" s="26">
        <f>D66+D68</f>
        <v>8757</v>
      </c>
    </row>
    <row r="66" spans="1:4" ht="30" x14ac:dyDescent="0.25">
      <c r="A66" s="29" t="s">
        <v>33</v>
      </c>
      <c r="B66" s="25" t="s">
        <v>180</v>
      </c>
      <c r="C66" s="25"/>
      <c r="D66" s="26">
        <f>D67</f>
        <v>8657</v>
      </c>
    </row>
    <row r="67" spans="1:4" ht="30" x14ac:dyDescent="0.25">
      <c r="A67" s="27" t="s">
        <v>21</v>
      </c>
      <c r="B67" s="25" t="s">
        <v>180</v>
      </c>
      <c r="C67" s="25">
        <v>600</v>
      </c>
      <c r="D67" s="26">
        <v>8657</v>
      </c>
    </row>
    <row r="68" spans="1:4" ht="75" x14ac:dyDescent="0.25">
      <c r="A68" s="29" t="s">
        <v>268</v>
      </c>
      <c r="B68" s="25" t="s">
        <v>246</v>
      </c>
      <c r="C68" s="25"/>
      <c r="D68" s="26">
        <f>D69</f>
        <v>100</v>
      </c>
    </row>
    <row r="69" spans="1:4" ht="30" x14ac:dyDescent="0.25">
      <c r="A69" s="27" t="s">
        <v>21</v>
      </c>
      <c r="B69" s="25" t="s">
        <v>246</v>
      </c>
      <c r="C69" s="25">
        <v>600</v>
      </c>
      <c r="D69" s="26">
        <v>100</v>
      </c>
    </row>
    <row r="70" spans="1:4" ht="60" x14ac:dyDescent="0.25">
      <c r="A70" s="28" t="s">
        <v>265</v>
      </c>
      <c r="B70" s="21" t="s">
        <v>181</v>
      </c>
      <c r="C70" s="21"/>
      <c r="D70" s="22">
        <f>D71+D75+D79</f>
        <v>11065.2</v>
      </c>
    </row>
    <row r="71" spans="1:4" ht="45" x14ac:dyDescent="0.25">
      <c r="A71" s="29" t="s">
        <v>184</v>
      </c>
      <c r="B71" s="25" t="s">
        <v>185</v>
      </c>
      <c r="C71" s="25"/>
      <c r="D71" s="26">
        <f>D72+D73+D74</f>
        <v>6544.9</v>
      </c>
    </row>
    <row r="72" spans="1:4" ht="60" x14ac:dyDescent="0.25">
      <c r="A72" s="29" t="s">
        <v>23</v>
      </c>
      <c r="B72" s="25" t="s">
        <v>185</v>
      </c>
      <c r="C72" s="25">
        <v>100</v>
      </c>
      <c r="D72" s="26">
        <v>6364.5</v>
      </c>
    </row>
    <row r="73" spans="1:4" ht="30" x14ac:dyDescent="0.25">
      <c r="A73" s="27" t="s">
        <v>22</v>
      </c>
      <c r="B73" s="25" t="s">
        <v>185</v>
      </c>
      <c r="C73" s="25">
        <v>200</v>
      </c>
      <c r="D73" s="26">
        <v>180</v>
      </c>
    </row>
    <row r="74" spans="1:4" x14ac:dyDescent="0.25">
      <c r="A74" s="27" t="s">
        <v>24</v>
      </c>
      <c r="B74" s="25" t="s">
        <v>185</v>
      </c>
      <c r="C74" s="25">
        <v>800</v>
      </c>
      <c r="D74" s="26">
        <v>0.4</v>
      </c>
    </row>
    <row r="75" spans="1:4" ht="30" x14ac:dyDescent="0.25">
      <c r="A75" s="29" t="s">
        <v>11</v>
      </c>
      <c r="B75" s="25" t="s">
        <v>182</v>
      </c>
      <c r="C75" s="25"/>
      <c r="D75" s="26">
        <f>D76+D77+D78</f>
        <v>3819.1</v>
      </c>
    </row>
    <row r="76" spans="1:4" ht="60" x14ac:dyDescent="0.25">
      <c r="A76" s="29" t="s">
        <v>23</v>
      </c>
      <c r="B76" s="25" t="s">
        <v>182</v>
      </c>
      <c r="C76" s="25">
        <v>100</v>
      </c>
      <c r="D76" s="26">
        <v>3461.6</v>
      </c>
    </row>
    <row r="77" spans="1:4" ht="30" x14ac:dyDescent="0.25">
      <c r="A77" s="27" t="s">
        <v>22</v>
      </c>
      <c r="B77" s="25" t="s">
        <v>182</v>
      </c>
      <c r="C77" s="25">
        <v>200</v>
      </c>
      <c r="D77" s="26">
        <v>354.5</v>
      </c>
    </row>
    <row r="78" spans="1:4" x14ac:dyDescent="0.25">
      <c r="A78" s="27" t="s">
        <v>24</v>
      </c>
      <c r="B78" s="25" t="s">
        <v>182</v>
      </c>
      <c r="C78" s="25">
        <v>800</v>
      </c>
      <c r="D78" s="26">
        <v>3</v>
      </c>
    </row>
    <row r="79" spans="1:4" ht="45" x14ac:dyDescent="0.25">
      <c r="A79" s="27" t="s">
        <v>36</v>
      </c>
      <c r="B79" s="25" t="s">
        <v>183</v>
      </c>
      <c r="C79" s="25"/>
      <c r="D79" s="26">
        <f>D80</f>
        <v>701.2</v>
      </c>
    </row>
    <row r="80" spans="1:4" ht="60" x14ac:dyDescent="0.25">
      <c r="A80" s="29" t="s">
        <v>23</v>
      </c>
      <c r="B80" s="25" t="s">
        <v>183</v>
      </c>
      <c r="C80" s="25">
        <v>100</v>
      </c>
      <c r="D80" s="26">
        <v>701.2</v>
      </c>
    </row>
    <row r="81" spans="1:4" ht="39" customHeight="1" x14ac:dyDescent="0.25">
      <c r="A81" s="31" t="s">
        <v>69</v>
      </c>
      <c r="B81" s="14" t="s">
        <v>5</v>
      </c>
      <c r="C81" s="14"/>
      <c r="D81" s="18">
        <f>D82+D85+D88+D93+D98</f>
        <v>57687.4</v>
      </c>
    </row>
    <row r="82" spans="1:4" ht="42" customHeight="1" x14ac:dyDescent="0.25">
      <c r="A82" s="28" t="s">
        <v>70</v>
      </c>
      <c r="B82" s="21" t="s">
        <v>71</v>
      </c>
      <c r="C82" s="21"/>
      <c r="D82" s="22">
        <f>D83</f>
        <v>13320.1</v>
      </c>
    </row>
    <row r="83" spans="1:4" ht="30" x14ac:dyDescent="0.25">
      <c r="A83" s="29" t="s">
        <v>33</v>
      </c>
      <c r="B83" s="21" t="s">
        <v>72</v>
      </c>
      <c r="C83" s="25"/>
      <c r="D83" s="26">
        <f>D84</f>
        <v>13320.1</v>
      </c>
    </row>
    <row r="84" spans="1:4" ht="30" x14ac:dyDescent="0.25">
      <c r="A84" s="27" t="s">
        <v>21</v>
      </c>
      <c r="B84" s="21" t="s">
        <v>72</v>
      </c>
      <c r="C84" s="25">
        <v>600</v>
      </c>
      <c r="D84" s="26">
        <v>13320.1</v>
      </c>
    </row>
    <row r="85" spans="1:4" ht="53.25" customHeight="1" x14ac:dyDescent="0.25">
      <c r="A85" s="28" t="s">
        <v>73</v>
      </c>
      <c r="B85" s="21" t="s">
        <v>74</v>
      </c>
      <c r="C85" s="25"/>
      <c r="D85" s="26">
        <f>D86</f>
        <v>27720.2</v>
      </c>
    </row>
    <row r="86" spans="1:4" ht="38.25" customHeight="1" x14ac:dyDescent="0.25">
      <c r="A86" s="29" t="s">
        <v>33</v>
      </c>
      <c r="B86" s="21" t="s">
        <v>75</v>
      </c>
      <c r="C86" s="25"/>
      <c r="D86" s="26">
        <f>D87</f>
        <v>27720.2</v>
      </c>
    </row>
    <row r="87" spans="1:4" ht="30" x14ac:dyDescent="0.25">
      <c r="A87" s="27" t="s">
        <v>21</v>
      </c>
      <c r="B87" s="21" t="s">
        <v>75</v>
      </c>
      <c r="C87" s="25">
        <v>600</v>
      </c>
      <c r="D87" s="26">
        <v>27720.2</v>
      </c>
    </row>
    <row r="88" spans="1:4" ht="39.75" customHeight="1" x14ac:dyDescent="0.25">
      <c r="A88" s="28" t="s">
        <v>76</v>
      </c>
      <c r="B88" s="21" t="s">
        <v>77</v>
      </c>
      <c r="C88" s="21"/>
      <c r="D88" s="22">
        <f>D89+D91</f>
        <v>3975.7</v>
      </c>
    </row>
    <row r="89" spans="1:4" ht="30" x14ac:dyDescent="0.25">
      <c r="A89" s="29" t="s">
        <v>33</v>
      </c>
      <c r="B89" s="21" t="s">
        <v>78</v>
      </c>
      <c r="C89" s="25"/>
      <c r="D89" s="26">
        <f>D90</f>
        <v>3475.7</v>
      </c>
    </row>
    <row r="90" spans="1:4" ht="30" x14ac:dyDescent="0.25">
      <c r="A90" s="27" t="s">
        <v>21</v>
      </c>
      <c r="B90" s="21" t="s">
        <v>78</v>
      </c>
      <c r="C90" s="25">
        <v>600</v>
      </c>
      <c r="D90" s="26">
        <v>3475.7</v>
      </c>
    </row>
    <row r="91" spans="1:4" ht="45" x14ac:dyDescent="0.25">
      <c r="A91" s="27" t="s">
        <v>261</v>
      </c>
      <c r="B91" s="25" t="s">
        <v>79</v>
      </c>
      <c r="C91" s="25"/>
      <c r="D91" s="26">
        <f>D92</f>
        <v>500</v>
      </c>
    </row>
    <row r="92" spans="1:4" ht="29.25" customHeight="1" x14ac:dyDescent="0.25">
      <c r="A92" s="27" t="s">
        <v>21</v>
      </c>
      <c r="B92" s="25" t="s">
        <v>79</v>
      </c>
      <c r="C92" s="25">
        <v>600</v>
      </c>
      <c r="D92" s="26">
        <v>500</v>
      </c>
    </row>
    <row r="93" spans="1:4" ht="42" customHeight="1" x14ac:dyDescent="0.25">
      <c r="A93" s="28" t="s">
        <v>80</v>
      </c>
      <c r="B93" s="21" t="s">
        <v>81</v>
      </c>
      <c r="C93" s="32"/>
      <c r="D93" s="22">
        <f>D94+D96</f>
        <v>424.3</v>
      </c>
    </row>
    <row r="94" spans="1:4" ht="30" x14ac:dyDescent="0.25">
      <c r="A94" s="27" t="s">
        <v>46</v>
      </c>
      <c r="B94" s="30" t="s">
        <v>224</v>
      </c>
      <c r="C94" s="30"/>
      <c r="D94" s="26">
        <f>D95</f>
        <v>420</v>
      </c>
    </row>
    <row r="95" spans="1:4" ht="30" x14ac:dyDescent="0.25">
      <c r="A95" s="27" t="s">
        <v>22</v>
      </c>
      <c r="B95" s="30" t="s">
        <v>224</v>
      </c>
      <c r="C95" s="30" t="s">
        <v>27</v>
      </c>
      <c r="D95" s="26">
        <v>420</v>
      </c>
    </row>
    <row r="96" spans="1:4" ht="30" x14ac:dyDescent="0.25">
      <c r="A96" s="27" t="s">
        <v>47</v>
      </c>
      <c r="B96" s="30" t="s">
        <v>225</v>
      </c>
      <c r="C96" s="30"/>
      <c r="D96" s="26">
        <f>D97</f>
        <v>4.3</v>
      </c>
    </row>
    <row r="97" spans="1:4" ht="30" x14ac:dyDescent="0.25">
      <c r="A97" s="27" t="s">
        <v>22</v>
      </c>
      <c r="B97" s="30" t="s">
        <v>225</v>
      </c>
      <c r="C97" s="30" t="s">
        <v>27</v>
      </c>
      <c r="D97" s="26">
        <v>4.3</v>
      </c>
    </row>
    <row r="98" spans="1:4" ht="53.25" customHeight="1" x14ac:dyDescent="0.25">
      <c r="A98" s="28" t="s">
        <v>82</v>
      </c>
      <c r="B98" s="21" t="s">
        <v>83</v>
      </c>
      <c r="C98" s="21"/>
      <c r="D98" s="22">
        <f>D99+D101</f>
        <v>12247.1</v>
      </c>
    </row>
    <row r="99" spans="1:4" ht="30" x14ac:dyDescent="0.25">
      <c r="A99" s="29" t="s">
        <v>33</v>
      </c>
      <c r="B99" s="25" t="s">
        <v>84</v>
      </c>
      <c r="C99" s="25"/>
      <c r="D99" s="26">
        <f>D100</f>
        <v>12047.1</v>
      </c>
    </row>
    <row r="100" spans="1:4" ht="30" x14ac:dyDescent="0.25">
      <c r="A100" s="27" t="s">
        <v>21</v>
      </c>
      <c r="B100" s="25" t="s">
        <v>84</v>
      </c>
      <c r="C100" s="25">
        <v>600</v>
      </c>
      <c r="D100" s="26">
        <v>12047.1</v>
      </c>
    </row>
    <row r="101" spans="1:4" ht="75" x14ac:dyDescent="0.25">
      <c r="A101" s="29" t="s">
        <v>268</v>
      </c>
      <c r="B101" s="25" t="s">
        <v>247</v>
      </c>
      <c r="C101" s="25"/>
      <c r="D101" s="26">
        <f>D102</f>
        <v>200</v>
      </c>
    </row>
    <row r="102" spans="1:4" ht="30" x14ac:dyDescent="0.25">
      <c r="A102" s="27" t="s">
        <v>21</v>
      </c>
      <c r="B102" s="25" t="s">
        <v>247</v>
      </c>
      <c r="C102" s="25">
        <v>600</v>
      </c>
      <c r="D102" s="26">
        <v>200</v>
      </c>
    </row>
    <row r="103" spans="1:4" ht="57" x14ac:dyDescent="0.25">
      <c r="A103" s="31" t="s">
        <v>49</v>
      </c>
      <c r="B103" s="14" t="s">
        <v>6</v>
      </c>
      <c r="C103" s="14"/>
      <c r="D103" s="18">
        <f>D104</f>
        <v>2519.8000000000002</v>
      </c>
    </row>
    <row r="104" spans="1:4" ht="37.5" customHeight="1" x14ac:dyDescent="0.25">
      <c r="A104" s="29" t="s">
        <v>123</v>
      </c>
      <c r="B104" s="25" t="s">
        <v>124</v>
      </c>
      <c r="C104" s="25"/>
      <c r="D104" s="26">
        <f>D105+D107</f>
        <v>2519.8000000000002</v>
      </c>
    </row>
    <row r="105" spans="1:4" ht="63" customHeight="1" x14ac:dyDescent="0.25">
      <c r="A105" s="27" t="s">
        <v>273</v>
      </c>
      <c r="B105" s="25" t="s">
        <v>125</v>
      </c>
      <c r="C105" s="25"/>
      <c r="D105" s="26">
        <f>D106</f>
        <v>842.5</v>
      </c>
    </row>
    <row r="106" spans="1:4" ht="30" x14ac:dyDescent="0.25">
      <c r="A106" s="27" t="s">
        <v>22</v>
      </c>
      <c r="B106" s="25" t="s">
        <v>125</v>
      </c>
      <c r="C106" s="25">
        <v>200</v>
      </c>
      <c r="D106" s="26">
        <v>842.5</v>
      </c>
    </row>
    <row r="107" spans="1:4" ht="68.25" customHeight="1" x14ac:dyDescent="0.25">
      <c r="A107" s="29" t="s">
        <v>274</v>
      </c>
      <c r="B107" s="25" t="s">
        <v>137</v>
      </c>
      <c r="C107" s="25"/>
      <c r="D107" s="26">
        <f>D108+D109</f>
        <v>1677.3</v>
      </c>
    </row>
    <row r="108" spans="1:4" ht="30" x14ac:dyDescent="0.25">
      <c r="A108" s="27" t="s">
        <v>22</v>
      </c>
      <c r="B108" s="25" t="s">
        <v>137</v>
      </c>
      <c r="C108" s="25">
        <v>200</v>
      </c>
      <c r="D108" s="26">
        <v>1627.3</v>
      </c>
    </row>
    <row r="109" spans="1:4" x14ac:dyDescent="0.25">
      <c r="A109" s="27" t="s">
        <v>24</v>
      </c>
      <c r="B109" s="25" t="s">
        <v>137</v>
      </c>
      <c r="C109" s="30" t="s">
        <v>30</v>
      </c>
      <c r="D109" s="33">
        <v>50</v>
      </c>
    </row>
    <row r="110" spans="1:4" ht="42.75" x14ac:dyDescent="0.25">
      <c r="A110" s="31" t="s">
        <v>50</v>
      </c>
      <c r="B110" s="14" t="s">
        <v>7</v>
      </c>
      <c r="C110" s="14"/>
      <c r="D110" s="18">
        <f>D111+D121+D124+D133+D136</f>
        <v>1485.1999999999998</v>
      </c>
    </row>
    <row r="111" spans="1:4" ht="75" x14ac:dyDescent="0.25">
      <c r="A111" s="28" t="s">
        <v>85</v>
      </c>
      <c r="B111" s="21" t="s">
        <v>86</v>
      </c>
      <c r="C111" s="21"/>
      <c r="D111" s="22">
        <f>D112+D115+D118</f>
        <v>290.09999999999997</v>
      </c>
    </row>
    <row r="112" spans="1:4" ht="48.75" customHeight="1" x14ac:dyDescent="0.25">
      <c r="A112" s="29" t="s">
        <v>87</v>
      </c>
      <c r="B112" s="21" t="s">
        <v>88</v>
      </c>
      <c r="C112" s="25"/>
      <c r="D112" s="26">
        <f>D113+D114</f>
        <v>96.2</v>
      </c>
    </row>
    <row r="113" spans="1:4" ht="66" customHeight="1" x14ac:dyDescent="0.25">
      <c r="A113" s="29" t="s">
        <v>23</v>
      </c>
      <c r="B113" s="21" t="s">
        <v>88</v>
      </c>
      <c r="C113" s="25">
        <v>100</v>
      </c>
      <c r="D113" s="26">
        <v>16</v>
      </c>
    </row>
    <row r="114" spans="1:4" ht="30" x14ac:dyDescent="0.25">
      <c r="A114" s="27" t="s">
        <v>22</v>
      </c>
      <c r="B114" s="21" t="s">
        <v>88</v>
      </c>
      <c r="C114" s="25">
        <v>200</v>
      </c>
      <c r="D114" s="26">
        <v>80.2</v>
      </c>
    </row>
    <row r="115" spans="1:4" ht="60" x14ac:dyDescent="0.25">
      <c r="A115" s="34" t="s">
        <v>211</v>
      </c>
      <c r="B115" s="25" t="s">
        <v>212</v>
      </c>
      <c r="C115" s="25"/>
      <c r="D115" s="26">
        <f>D116+D117</f>
        <v>192</v>
      </c>
    </row>
    <row r="116" spans="1:4" ht="60" x14ac:dyDescent="0.25">
      <c r="A116" s="29" t="s">
        <v>23</v>
      </c>
      <c r="B116" s="25" t="s">
        <v>212</v>
      </c>
      <c r="C116" s="25">
        <v>100</v>
      </c>
      <c r="D116" s="26">
        <v>181.8</v>
      </c>
    </row>
    <row r="117" spans="1:4" ht="30" x14ac:dyDescent="0.25">
      <c r="A117" s="27" t="s">
        <v>22</v>
      </c>
      <c r="B117" s="25" t="s">
        <v>212</v>
      </c>
      <c r="C117" s="25">
        <v>200</v>
      </c>
      <c r="D117" s="26">
        <v>10.199999999999999</v>
      </c>
    </row>
    <row r="118" spans="1:4" ht="60" x14ac:dyDescent="0.25">
      <c r="A118" s="34" t="s">
        <v>213</v>
      </c>
      <c r="B118" s="25" t="s">
        <v>214</v>
      </c>
      <c r="C118" s="25"/>
      <c r="D118" s="26">
        <f>D119+D120</f>
        <v>1.9000000000000001</v>
      </c>
    </row>
    <row r="119" spans="1:4" ht="60" x14ac:dyDescent="0.25">
      <c r="A119" s="29" t="s">
        <v>23</v>
      </c>
      <c r="B119" s="25" t="s">
        <v>214</v>
      </c>
      <c r="C119" s="25">
        <v>100</v>
      </c>
      <c r="D119" s="26">
        <v>1.8</v>
      </c>
    </row>
    <row r="120" spans="1:4" ht="30" x14ac:dyDescent="0.25">
      <c r="A120" s="27" t="s">
        <v>22</v>
      </c>
      <c r="B120" s="25" t="s">
        <v>214</v>
      </c>
      <c r="C120" s="25">
        <v>200</v>
      </c>
      <c r="D120" s="26">
        <v>0.1</v>
      </c>
    </row>
    <row r="121" spans="1:4" ht="36" customHeight="1" x14ac:dyDescent="0.25">
      <c r="A121" s="19" t="s">
        <v>89</v>
      </c>
      <c r="B121" s="21" t="s">
        <v>91</v>
      </c>
      <c r="C121" s="21"/>
      <c r="D121" s="26">
        <f>D122</f>
        <v>30</v>
      </c>
    </row>
    <row r="122" spans="1:4" ht="47.25" customHeight="1" x14ac:dyDescent="0.25">
      <c r="A122" s="29" t="s">
        <v>90</v>
      </c>
      <c r="B122" s="21" t="s">
        <v>96</v>
      </c>
      <c r="C122" s="25"/>
      <c r="D122" s="26">
        <f>D123</f>
        <v>30</v>
      </c>
    </row>
    <row r="123" spans="1:4" ht="32.25" customHeight="1" x14ac:dyDescent="0.25">
      <c r="A123" s="27" t="s">
        <v>22</v>
      </c>
      <c r="B123" s="25" t="s">
        <v>96</v>
      </c>
      <c r="C123" s="25">
        <v>200</v>
      </c>
      <c r="D123" s="26">
        <v>30</v>
      </c>
    </row>
    <row r="124" spans="1:4" ht="78" customHeight="1" x14ac:dyDescent="0.25">
      <c r="A124" s="19" t="s">
        <v>92</v>
      </c>
      <c r="B124" s="21" t="s">
        <v>93</v>
      </c>
      <c r="C124" s="21"/>
      <c r="D124" s="22">
        <f>D125+D127+D129+D131</f>
        <v>602.59999999999991</v>
      </c>
    </row>
    <row r="125" spans="1:4" ht="53.25" customHeight="1" x14ac:dyDescent="0.25">
      <c r="A125" s="29" t="s">
        <v>94</v>
      </c>
      <c r="B125" s="21" t="s">
        <v>275</v>
      </c>
      <c r="C125" s="25"/>
      <c r="D125" s="26">
        <f>D126</f>
        <v>10.4</v>
      </c>
    </row>
    <row r="126" spans="1:4" ht="30" x14ac:dyDescent="0.25">
      <c r="A126" s="27" t="s">
        <v>22</v>
      </c>
      <c r="B126" s="21" t="s">
        <v>275</v>
      </c>
      <c r="C126" s="30" t="s">
        <v>27</v>
      </c>
      <c r="D126" s="26">
        <v>10.4</v>
      </c>
    </row>
    <row r="127" spans="1:4" ht="48.75" customHeight="1" x14ac:dyDescent="0.25">
      <c r="A127" s="27" t="s">
        <v>95</v>
      </c>
      <c r="B127" s="21" t="s">
        <v>276</v>
      </c>
      <c r="C127" s="30"/>
      <c r="D127" s="26">
        <f>D128</f>
        <v>10.4</v>
      </c>
    </row>
    <row r="128" spans="1:4" ht="30" x14ac:dyDescent="0.25">
      <c r="A128" s="27" t="s">
        <v>22</v>
      </c>
      <c r="B128" s="21" t="s">
        <v>276</v>
      </c>
      <c r="C128" s="30" t="s">
        <v>27</v>
      </c>
      <c r="D128" s="26">
        <v>10.4</v>
      </c>
    </row>
    <row r="129" spans="1:4" ht="75" x14ac:dyDescent="0.25">
      <c r="A129" s="27" t="s">
        <v>215</v>
      </c>
      <c r="B129" s="25" t="s">
        <v>216</v>
      </c>
      <c r="C129" s="25"/>
      <c r="D129" s="26">
        <f>D130</f>
        <v>576</v>
      </c>
    </row>
    <row r="130" spans="1:4" ht="60" x14ac:dyDescent="0.25">
      <c r="A130" s="29" t="s">
        <v>23</v>
      </c>
      <c r="B130" s="25" t="s">
        <v>216</v>
      </c>
      <c r="C130" s="25">
        <v>100</v>
      </c>
      <c r="D130" s="26">
        <v>576</v>
      </c>
    </row>
    <row r="131" spans="1:4" ht="75" x14ac:dyDescent="0.25">
      <c r="A131" s="27" t="s">
        <v>57</v>
      </c>
      <c r="B131" s="25" t="s">
        <v>217</v>
      </c>
      <c r="C131" s="25"/>
      <c r="D131" s="26">
        <f>D132</f>
        <v>5.8</v>
      </c>
    </row>
    <row r="132" spans="1:4" ht="60" x14ac:dyDescent="0.25">
      <c r="A132" s="29" t="s">
        <v>23</v>
      </c>
      <c r="B132" s="25" t="s">
        <v>217</v>
      </c>
      <c r="C132" s="25">
        <v>100</v>
      </c>
      <c r="D132" s="26">
        <v>5.8</v>
      </c>
    </row>
    <row r="133" spans="1:4" ht="45" x14ac:dyDescent="0.25">
      <c r="A133" s="19" t="s">
        <v>97</v>
      </c>
      <c r="B133" s="32" t="s">
        <v>100</v>
      </c>
      <c r="C133" s="32"/>
      <c r="D133" s="35">
        <f>D134</f>
        <v>50</v>
      </c>
    </row>
    <row r="134" spans="1:4" ht="21" customHeight="1" x14ac:dyDescent="0.25">
      <c r="A134" s="29" t="s">
        <v>13</v>
      </c>
      <c r="B134" s="32" t="s">
        <v>101</v>
      </c>
      <c r="C134" s="32"/>
      <c r="D134" s="35">
        <f>D135</f>
        <v>50</v>
      </c>
    </row>
    <row r="135" spans="1:4" ht="34.5" customHeight="1" x14ac:dyDescent="0.25">
      <c r="A135" s="34" t="s">
        <v>22</v>
      </c>
      <c r="B135" s="32" t="s">
        <v>101</v>
      </c>
      <c r="C135" s="30" t="s">
        <v>27</v>
      </c>
      <c r="D135" s="35">
        <v>50</v>
      </c>
    </row>
    <row r="136" spans="1:4" ht="54.75" customHeight="1" x14ac:dyDescent="0.25">
      <c r="A136" s="36" t="s">
        <v>98</v>
      </c>
      <c r="B136" s="32" t="s">
        <v>102</v>
      </c>
      <c r="C136" s="32"/>
      <c r="D136" s="35">
        <f>D137+D139+D141</f>
        <v>512.5</v>
      </c>
    </row>
    <row r="137" spans="1:4" ht="35.25" customHeight="1" x14ac:dyDescent="0.25">
      <c r="A137" s="27" t="s">
        <v>99</v>
      </c>
      <c r="B137" s="32" t="s">
        <v>103</v>
      </c>
      <c r="C137" s="30"/>
      <c r="D137" s="33">
        <f>D138</f>
        <v>343</v>
      </c>
    </row>
    <row r="138" spans="1:4" ht="30" x14ac:dyDescent="0.25">
      <c r="A138" s="34" t="s">
        <v>22</v>
      </c>
      <c r="B138" s="32" t="s">
        <v>103</v>
      </c>
      <c r="C138" s="30" t="s">
        <v>27</v>
      </c>
      <c r="D138" s="33">
        <v>343</v>
      </c>
    </row>
    <row r="139" spans="1:4" ht="67.5" customHeight="1" x14ac:dyDescent="0.25">
      <c r="A139" s="34" t="s">
        <v>218</v>
      </c>
      <c r="B139" s="25" t="s">
        <v>220</v>
      </c>
      <c r="C139" s="30"/>
      <c r="D139" s="33">
        <f>D140</f>
        <v>161</v>
      </c>
    </row>
    <row r="140" spans="1:4" ht="30" x14ac:dyDescent="0.25">
      <c r="A140" s="34" t="s">
        <v>22</v>
      </c>
      <c r="B140" s="25" t="s">
        <v>220</v>
      </c>
      <c r="C140" s="30" t="s">
        <v>27</v>
      </c>
      <c r="D140" s="33">
        <v>161</v>
      </c>
    </row>
    <row r="141" spans="1:4" ht="60" x14ac:dyDescent="0.25">
      <c r="A141" s="34" t="s">
        <v>219</v>
      </c>
      <c r="B141" s="25" t="s">
        <v>221</v>
      </c>
      <c r="C141" s="30"/>
      <c r="D141" s="33">
        <f>D142</f>
        <v>8.5</v>
      </c>
    </row>
    <row r="142" spans="1:4" ht="30" x14ac:dyDescent="0.25">
      <c r="A142" s="34" t="s">
        <v>22</v>
      </c>
      <c r="B142" s="25" t="s">
        <v>221</v>
      </c>
      <c r="C142" s="30" t="s">
        <v>27</v>
      </c>
      <c r="D142" s="33">
        <v>8.5</v>
      </c>
    </row>
    <row r="143" spans="1:4" ht="57" x14ac:dyDescent="0.25">
      <c r="A143" s="31" t="s">
        <v>251</v>
      </c>
      <c r="B143" s="14" t="s">
        <v>8</v>
      </c>
      <c r="C143" s="14"/>
      <c r="D143" s="18">
        <f>D144+D155+D178</f>
        <v>38282.5</v>
      </c>
    </row>
    <row r="144" spans="1:4" ht="39.75" customHeight="1" x14ac:dyDescent="0.25">
      <c r="A144" s="28" t="s">
        <v>104</v>
      </c>
      <c r="B144" s="21" t="s">
        <v>105</v>
      </c>
      <c r="C144" s="21"/>
      <c r="D144" s="22">
        <f>D145+D147+D149+D151+D153</f>
        <v>14060</v>
      </c>
    </row>
    <row r="145" spans="1:4" ht="45" x14ac:dyDescent="0.25">
      <c r="A145" s="34" t="s">
        <v>260</v>
      </c>
      <c r="B145" s="25" t="s">
        <v>277</v>
      </c>
      <c r="C145" s="25"/>
      <c r="D145" s="33">
        <f>D146</f>
        <v>30</v>
      </c>
    </row>
    <row r="146" spans="1:4" ht="30" x14ac:dyDescent="0.25">
      <c r="A146" s="27" t="s">
        <v>22</v>
      </c>
      <c r="B146" s="25" t="s">
        <v>277</v>
      </c>
      <c r="C146" s="25">
        <v>200</v>
      </c>
      <c r="D146" s="33">
        <v>30</v>
      </c>
    </row>
    <row r="147" spans="1:4" ht="53.25" customHeight="1" x14ac:dyDescent="0.25">
      <c r="A147" s="27" t="s">
        <v>108</v>
      </c>
      <c r="B147" s="25" t="s">
        <v>278</v>
      </c>
      <c r="C147" s="25"/>
      <c r="D147" s="26">
        <f>D148</f>
        <v>10000</v>
      </c>
    </row>
    <row r="148" spans="1:4" ht="30" x14ac:dyDescent="0.25">
      <c r="A148" s="27" t="s">
        <v>22</v>
      </c>
      <c r="B148" s="25" t="s">
        <v>278</v>
      </c>
      <c r="C148" s="25">
        <v>200</v>
      </c>
      <c r="D148" s="26">
        <v>10000</v>
      </c>
    </row>
    <row r="149" spans="1:4" ht="47.25" customHeight="1" x14ac:dyDescent="0.25">
      <c r="A149" s="27" t="s">
        <v>258</v>
      </c>
      <c r="B149" s="25" t="s">
        <v>279</v>
      </c>
      <c r="C149" s="25"/>
      <c r="D149" s="26">
        <f>D150</f>
        <v>2328</v>
      </c>
    </row>
    <row r="150" spans="1:4" ht="30" x14ac:dyDescent="0.25">
      <c r="A150" s="27" t="s">
        <v>22</v>
      </c>
      <c r="B150" s="25" t="s">
        <v>279</v>
      </c>
      <c r="C150" s="25">
        <v>200</v>
      </c>
      <c r="D150" s="26">
        <v>2328</v>
      </c>
    </row>
    <row r="151" spans="1:4" ht="39.75" customHeight="1" x14ac:dyDescent="0.25">
      <c r="A151" s="27" t="s">
        <v>109</v>
      </c>
      <c r="B151" s="25" t="s">
        <v>280</v>
      </c>
      <c r="C151" s="25"/>
      <c r="D151" s="26">
        <f>D152</f>
        <v>860</v>
      </c>
    </row>
    <row r="152" spans="1:4" ht="30" x14ac:dyDescent="0.25">
      <c r="A152" s="27" t="s">
        <v>22</v>
      </c>
      <c r="B152" s="25" t="s">
        <v>280</v>
      </c>
      <c r="C152" s="25">
        <v>200</v>
      </c>
      <c r="D152" s="26">
        <v>860</v>
      </c>
    </row>
    <row r="153" spans="1:4" ht="30" x14ac:dyDescent="0.25">
      <c r="A153" s="29" t="s">
        <v>106</v>
      </c>
      <c r="B153" s="21" t="s">
        <v>107</v>
      </c>
      <c r="C153" s="25"/>
      <c r="D153" s="26">
        <f>D154</f>
        <v>842</v>
      </c>
    </row>
    <row r="154" spans="1:4" x14ac:dyDescent="0.25">
      <c r="A154" s="27" t="s">
        <v>24</v>
      </c>
      <c r="B154" s="21" t="s">
        <v>107</v>
      </c>
      <c r="C154" s="25">
        <v>800</v>
      </c>
      <c r="D154" s="26">
        <v>842</v>
      </c>
    </row>
    <row r="155" spans="1:4" ht="24" customHeight="1" x14ac:dyDescent="0.25">
      <c r="A155" s="19" t="s">
        <v>110</v>
      </c>
      <c r="B155" s="21" t="s">
        <v>111</v>
      </c>
      <c r="C155" s="21"/>
      <c r="D155" s="26">
        <f>D156+D158+D160+D162+D164+D166+D168+D170+D174+D176+D172</f>
        <v>17829.3</v>
      </c>
    </row>
    <row r="156" spans="1:4" ht="51" customHeight="1" x14ac:dyDescent="0.25">
      <c r="A156" s="27" t="s">
        <v>115</v>
      </c>
      <c r="B156" s="25" t="s">
        <v>113</v>
      </c>
      <c r="C156" s="25"/>
      <c r="D156" s="33">
        <f>D157</f>
        <v>10500</v>
      </c>
    </row>
    <row r="157" spans="1:4" ht="38.25" customHeight="1" x14ac:dyDescent="0.25">
      <c r="A157" s="27" t="s">
        <v>22</v>
      </c>
      <c r="B157" s="25" t="s">
        <v>113</v>
      </c>
      <c r="C157" s="25">
        <v>200</v>
      </c>
      <c r="D157" s="33">
        <v>10500</v>
      </c>
    </row>
    <row r="158" spans="1:4" ht="35.25" customHeight="1" x14ac:dyDescent="0.25">
      <c r="A158" s="29" t="s">
        <v>58</v>
      </c>
      <c r="B158" s="25" t="s">
        <v>114</v>
      </c>
      <c r="C158" s="25"/>
      <c r="D158" s="33">
        <f>D159</f>
        <v>1029</v>
      </c>
    </row>
    <row r="159" spans="1:4" ht="32.25" customHeight="1" x14ac:dyDescent="0.25">
      <c r="A159" s="27" t="s">
        <v>22</v>
      </c>
      <c r="B159" s="25" t="s">
        <v>114</v>
      </c>
      <c r="C159" s="25">
        <v>200</v>
      </c>
      <c r="D159" s="33">
        <v>1029</v>
      </c>
    </row>
    <row r="160" spans="1:4" ht="24" customHeight="1" x14ac:dyDescent="0.25">
      <c r="A160" s="27" t="s">
        <v>59</v>
      </c>
      <c r="B160" s="25" t="s">
        <v>116</v>
      </c>
      <c r="C160" s="25"/>
      <c r="D160" s="33">
        <f>D161</f>
        <v>1021</v>
      </c>
    </row>
    <row r="161" spans="1:4" ht="39.75" customHeight="1" x14ac:dyDescent="0.25">
      <c r="A161" s="27" t="s">
        <v>22</v>
      </c>
      <c r="B161" s="25" t="s">
        <v>116</v>
      </c>
      <c r="C161" s="25">
        <v>200</v>
      </c>
      <c r="D161" s="33">
        <v>1021</v>
      </c>
    </row>
    <row r="162" spans="1:4" ht="33" customHeight="1" x14ac:dyDescent="0.25">
      <c r="A162" s="27" t="s">
        <v>67</v>
      </c>
      <c r="B162" s="25" t="s">
        <v>117</v>
      </c>
      <c r="C162" s="25"/>
      <c r="D162" s="33">
        <f>D163</f>
        <v>1527</v>
      </c>
    </row>
    <row r="163" spans="1:4" ht="33" customHeight="1" x14ac:dyDescent="0.25">
      <c r="A163" s="27" t="s">
        <v>22</v>
      </c>
      <c r="B163" s="25" t="s">
        <v>117</v>
      </c>
      <c r="C163" s="25">
        <v>200</v>
      </c>
      <c r="D163" s="33">
        <v>1527</v>
      </c>
    </row>
    <row r="164" spans="1:4" ht="48.75" customHeight="1" x14ac:dyDescent="0.25">
      <c r="A164" s="27" t="s">
        <v>119</v>
      </c>
      <c r="B164" s="25" t="s">
        <v>118</v>
      </c>
      <c r="C164" s="25"/>
      <c r="D164" s="33">
        <f>D165</f>
        <v>630</v>
      </c>
    </row>
    <row r="165" spans="1:4" ht="33" customHeight="1" x14ac:dyDescent="0.25">
      <c r="A165" s="27" t="s">
        <v>22</v>
      </c>
      <c r="B165" s="25" t="s">
        <v>118</v>
      </c>
      <c r="C165" s="25">
        <v>200</v>
      </c>
      <c r="D165" s="33">
        <v>630</v>
      </c>
    </row>
    <row r="166" spans="1:4" ht="36" customHeight="1" x14ac:dyDescent="0.25">
      <c r="A166" s="27" t="s">
        <v>60</v>
      </c>
      <c r="B166" s="25" t="s">
        <v>112</v>
      </c>
      <c r="C166" s="25"/>
      <c r="D166" s="33">
        <f>D167</f>
        <v>493</v>
      </c>
    </row>
    <row r="167" spans="1:4" ht="39" customHeight="1" x14ac:dyDescent="0.25">
      <c r="A167" s="27" t="s">
        <v>22</v>
      </c>
      <c r="B167" s="25" t="s">
        <v>112</v>
      </c>
      <c r="C167" s="25">
        <v>200</v>
      </c>
      <c r="D167" s="33">
        <v>493</v>
      </c>
    </row>
    <row r="168" spans="1:4" ht="90" x14ac:dyDescent="0.25">
      <c r="A168" s="34" t="s">
        <v>209</v>
      </c>
      <c r="B168" s="25" t="s">
        <v>210</v>
      </c>
      <c r="C168" s="25"/>
      <c r="D168" s="26">
        <f>D169</f>
        <v>300</v>
      </c>
    </row>
    <row r="169" spans="1:4" ht="30" x14ac:dyDescent="0.25">
      <c r="A169" s="27" t="s">
        <v>22</v>
      </c>
      <c r="B169" s="25" t="s">
        <v>210</v>
      </c>
      <c r="C169" s="25">
        <v>200</v>
      </c>
      <c r="D169" s="26">
        <v>300</v>
      </c>
    </row>
    <row r="170" spans="1:4" ht="36.75" customHeight="1" x14ac:dyDescent="0.25">
      <c r="A170" s="34" t="s">
        <v>64</v>
      </c>
      <c r="B170" s="25" t="s">
        <v>222</v>
      </c>
      <c r="C170" s="25"/>
      <c r="D170" s="26">
        <f>D171</f>
        <v>489</v>
      </c>
    </row>
    <row r="171" spans="1:4" ht="30" x14ac:dyDescent="0.25">
      <c r="A171" s="27" t="s">
        <v>22</v>
      </c>
      <c r="B171" s="25" t="s">
        <v>222</v>
      </c>
      <c r="C171" s="25">
        <v>200</v>
      </c>
      <c r="D171" s="26">
        <v>489</v>
      </c>
    </row>
    <row r="172" spans="1:4" ht="84" customHeight="1" x14ac:dyDescent="0.25">
      <c r="A172" s="29" t="s">
        <v>230</v>
      </c>
      <c r="B172" s="25" t="s">
        <v>231</v>
      </c>
      <c r="C172" s="25"/>
      <c r="D172" s="26">
        <f>D173</f>
        <v>1486</v>
      </c>
    </row>
    <row r="173" spans="1:4" ht="30" x14ac:dyDescent="0.25">
      <c r="A173" s="27" t="s">
        <v>22</v>
      </c>
      <c r="B173" s="25" t="s">
        <v>231</v>
      </c>
      <c r="C173" s="25">
        <v>200</v>
      </c>
      <c r="D173" s="26">
        <v>1486</v>
      </c>
    </row>
    <row r="174" spans="1:4" ht="90" x14ac:dyDescent="0.25">
      <c r="A174" s="27" t="s">
        <v>243</v>
      </c>
      <c r="B174" s="25" t="s">
        <v>244</v>
      </c>
      <c r="C174" s="25"/>
      <c r="D174" s="26">
        <f>D175</f>
        <v>300</v>
      </c>
    </row>
    <row r="175" spans="1:4" ht="30" x14ac:dyDescent="0.25">
      <c r="A175" s="27" t="s">
        <v>22</v>
      </c>
      <c r="B175" s="25" t="s">
        <v>244</v>
      </c>
      <c r="C175" s="25">
        <v>200</v>
      </c>
      <c r="D175" s="26">
        <v>300</v>
      </c>
    </row>
    <row r="176" spans="1:4" ht="30" x14ac:dyDescent="0.25">
      <c r="A176" s="27" t="s">
        <v>65</v>
      </c>
      <c r="B176" s="25" t="s">
        <v>223</v>
      </c>
      <c r="C176" s="25"/>
      <c r="D176" s="26">
        <f>D177</f>
        <v>54.3</v>
      </c>
    </row>
    <row r="177" spans="1:4" ht="30" x14ac:dyDescent="0.25">
      <c r="A177" s="27" t="s">
        <v>22</v>
      </c>
      <c r="B177" s="25" t="s">
        <v>223</v>
      </c>
      <c r="C177" s="25">
        <v>200</v>
      </c>
      <c r="D177" s="26">
        <v>54.3</v>
      </c>
    </row>
    <row r="178" spans="1:4" ht="39" customHeight="1" x14ac:dyDescent="0.25">
      <c r="A178" s="28" t="s">
        <v>293</v>
      </c>
      <c r="B178" s="21" t="s">
        <v>120</v>
      </c>
      <c r="C178" s="21"/>
      <c r="D178" s="22">
        <f>D179+D183+D185+D187+D181</f>
        <v>6393.2</v>
      </c>
    </row>
    <row r="179" spans="1:4" ht="81" customHeight="1" x14ac:dyDescent="0.25">
      <c r="A179" s="29" t="s">
        <v>121</v>
      </c>
      <c r="B179" s="25" t="s">
        <v>281</v>
      </c>
      <c r="C179" s="25"/>
      <c r="D179" s="26">
        <f>D180</f>
        <v>869</v>
      </c>
    </row>
    <row r="180" spans="1:4" ht="30" x14ac:dyDescent="0.25">
      <c r="A180" s="27" t="s">
        <v>22</v>
      </c>
      <c r="B180" s="25" t="s">
        <v>281</v>
      </c>
      <c r="C180" s="25">
        <v>200</v>
      </c>
      <c r="D180" s="26">
        <v>869</v>
      </c>
    </row>
    <row r="181" spans="1:4" ht="33.75" customHeight="1" x14ac:dyDescent="0.25">
      <c r="A181" s="27" t="s">
        <v>257</v>
      </c>
      <c r="B181" s="25" t="s">
        <v>282</v>
      </c>
      <c r="C181" s="25"/>
      <c r="D181" s="26">
        <f>D182</f>
        <v>1500</v>
      </c>
    </row>
    <row r="182" spans="1:4" ht="33.75" customHeight="1" x14ac:dyDescent="0.25">
      <c r="A182" s="29" t="s">
        <v>32</v>
      </c>
      <c r="B182" s="25" t="s">
        <v>282</v>
      </c>
      <c r="C182" s="25">
        <v>400</v>
      </c>
      <c r="D182" s="26">
        <v>1500</v>
      </c>
    </row>
    <row r="183" spans="1:4" ht="30" x14ac:dyDescent="0.25">
      <c r="A183" s="29" t="s">
        <v>122</v>
      </c>
      <c r="B183" s="25" t="s">
        <v>283</v>
      </c>
      <c r="C183" s="25"/>
      <c r="D183" s="26">
        <f>D184</f>
        <v>105.2</v>
      </c>
    </row>
    <row r="184" spans="1:4" ht="30" x14ac:dyDescent="0.25">
      <c r="A184" s="27" t="s">
        <v>22</v>
      </c>
      <c r="B184" s="25" t="s">
        <v>283</v>
      </c>
      <c r="C184" s="25">
        <v>200</v>
      </c>
      <c r="D184" s="26">
        <v>105.2</v>
      </c>
    </row>
    <row r="185" spans="1:4" ht="60" x14ac:dyDescent="0.25">
      <c r="A185" s="29" t="s">
        <v>229</v>
      </c>
      <c r="B185" s="25" t="s">
        <v>284</v>
      </c>
      <c r="C185" s="25"/>
      <c r="D185" s="26">
        <f>D186</f>
        <v>2613</v>
      </c>
    </row>
    <row r="186" spans="1:4" ht="30" x14ac:dyDescent="0.25">
      <c r="A186" s="29" t="s">
        <v>32</v>
      </c>
      <c r="B186" s="25" t="s">
        <v>284</v>
      </c>
      <c r="C186" s="25">
        <v>400</v>
      </c>
      <c r="D186" s="26">
        <v>2613</v>
      </c>
    </row>
    <row r="187" spans="1:4" ht="80.25" customHeight="1" x14ac:dyDescent="0.25">
      <c r="A187" s="29" t="s">
        <v>228</v>
      </c>
      <c r="B187" s="25" t="s">
        <v>285</v>
      </c>
      <c r="C187" s="25"/>
      <c r="D187" s="26">
        <f>D188</f>
        <v>1306</v>
      </c>
    </row>
    <row r="188" spans="1:4" ht="30" x14ac:dyDescent="0.25">
      <c r="A188" s="29" t="s">
        <v>32</v>
      </c>
      <c r="B188" s="25" t="s">
        <v>285</v>
      </c>
      <c r="C188" s="25">
        <v>400</v>
      </c>
      <c r="D188" s="26">
        <v>1306</v>
      </c>
    </row>
    <row r="189" spans="1:4" ht="57" x14ac:dyDescent="0.25">
      <c r="A189" s="31" t="s">
        <v>271</v>
      </c>
      <c r="B189" s="14" t="s">
        <v>9</v>
      </c>
      <c r="C189" s="14"/>
      <c r="D189" s="18">
        <f>D190</f>
        <v>74711</v>
      </c>
    </row>
    <row r="190" spans="1:4" ht="60" x14ac:dyDescent="0.25">
      <c r="A190" s="28" t="s">
        <v>292</v>
      </c>
      <c r="B190" s="21" t="s">
        <v>256</v>
      </c>
      <c r="C190" s="21"/>
      <c r="D190" s="22">
        <f>D191+D193+D195+D197+D199</f>
        <v>74711</v>
      </c>
    </row>
    <row r="191" spans="1:4" ht="67.5" customHeight="1" x14ac:dyDescent="0.25">
      <c r="A191" s="34" t="s">
        <v>253</v>
      </c>
      <c r="B191" s="25" t="s">
        <v>262</v>
      </c>
      <c r="C191" s="25"/>
      <c r="D191" s="26">
        <f>D192</f>
        <v>42636.3</v>
      </c>
    </row>
    <row r="192" spans="1:4" ht="30" x14ac:dyDescent="0.25">
      <c r="A192" s="27" t="s">
        <v>22</v>
      </c>
      <c r="B192" s="25" t="s">
        <v>262</v>
      </c>
      <c r="C192" s="25">
        <v>200</v>
      </c>
      <c r="D192" s="26">
        <v>42636.3</v>
      </c>
    </row>
    <row r="193" spans="1:4" ht="30" x14ac:dyDescent="0.25">
      <c r="A193" s="34" t="s">
        <v>254</v>
      </c>
      <c r="B193" s="25" t="s">
        <v>263</v>
      </c>
      <c r="C193" s="30"/>
      <c r="D193" s="26">
        <f>D194</f>
        <v>1000</v>
      </c>
    </row>
    <row r="194" spans="1:4" ht="30" x14ac:dyDescent="0.25">
      <c r="A194" s="27" t="s">
        <v>22</v>
      </c>
      <c r="B194" s="25" t="s">
        <v>263</v>
      </c>
      <c r="C194" s="30" t="s">
        <v>27</v>
      </c>
      <c r="D194" s="26">
        <v>1000</v>
      </c>
    </row>
    <row r="195" spans="1:4" ht="45" x14ac:dyDescent="0.25">
      <c r="A195" s="29" t="s">
        <v>255</v>
      </c>
      <c r="B195" s="25" t="s">
        <v>264</v>
      </c>
      <c r="C195" s="25"/>
      <c r="D195" s="26">
        <f>D196</f>
        <v>1900</v>
      </c>
    </row>
    <row r="196" spans="1:4" ht="30" x14ac:dyDescent="0.25">
      <c r="A196" s="27" t="s">
        <v>22</v>
      </c>
      <c r="B196" s="25" t="s">
        <v>264</v>
      </c>
      <c r="C196" s="25">
        <v>200</v>
      </c>
      <c r="D196" s="26">
        <v>1900</v>
      </c>
    </row>
    <row r="197" spans="1:4" ht="30" x14ac:dyDescent="0.25">
      <c r="A197" s="29" t="s">
        <v>207</v>
      </c>
      <c r="B197" s="25" t="s">
        <v>286</v>
      </c>
      <c r="C197" s="25"/>
      <c r="D197" s="26">
        <f>D198</f>
        <v>28883</v>
      </c>
    </row>
    <row r="198" spans="1:4" ht="30" x14ac:dyDescent="0.25">
      <c r="A198" s="27" t="s">
        <v>22</v>
      </c>
      <c r="B198" s="25" t="s">
        <v>286</v>
      </c>
      <c r="C198" s="25">
        <v>200</v>
      </c>
      <c r="D198" s="26">
        <v>28883</v>
      </c>
    </row>
    <row r="199" spans="1:4" ht="35.25" customHeight="1" x14ac:dyDescent="0.25">
      <c r="A199" s="29" t="s">
        <v>208</v>
      </c>
      <c r="B199" s="25" t="s">
        <v>267</v>
      </c>
      <c r="C199" s="25"/>
      <c r="D199" s="26">
        <f>D200</f>
        <v>291.7</v>
      </c>
    </row>
    <row r="200" spans="1:4" ht="30" x14ac:dyDescent="0.25">
      <c r="A200" s="27" t="s">
        <v>22</v>
      </c>
      <c r="B200" s="25" t="s">
        <v>267</v>
      </c>
      <c r="C200" s="25">
        <v>200</v>
      </c>
      <c r="D200" s="26">
        <v>291.7</v>
      </c>
    </row>
    <row r="201" spans="1:4" ht="42.75" x14ac:dyDescent="0.25">
      <c r="A201" s="31" t="s">
        <v>252</v>
      </c>
      <c r="B201" s="14" t="s">
        <v>10</v>
      </c>
      <c r="C201" s="14"/>
      <c r="D201" s="18">
        <f>D202+D208+D239+D245</f>
        <v>74756.399999999994</v>
      </c>
    </row>
    <row r="202" spans="1:4" ht="47.25" customHeight="1" x14ac:dyDescent="0.25">
      <c r="A202" s="28" t="s">
        <v>138</v>
      </c>
      <c r="B202" s="21" t="s">
        <v>139</v>
      </c>
      <c r="C202" s="21"/>
      <c r="D202" s="22">
        <f>D203+D206</f>
        <v>2454.3000000000002</v>
      </c>
    </row>
    <row r="203" spans="1:4" ht="30" x14ac:dyDescent="0.25">
      <c r="A203" s="29" t="s">
        <v>12</v>
      </c>
      <c r="B203" s="25" t="s">
        <v>140</v>
      </c>
      <c r="C203" s="25"/>
      <c r="D203" s="26">
        <f>D204+D205</f>
        <v>982.7</v>
      </c>
    </row>
    <row r="204" spans="1:4" ht="60" x14ac:dyDescent="0.25">
      <c r="A204" s="29" t="s">
        <v>23</v>
      </c>
      <c r="B204" s="25" t="s">
        <v>140</v>
      </c>
      <c r="C204" s="25">
        <v>100</v>
      </c>
      <c r="D204" s="26">
        <v>710.1</v>
      </c>
    </row>
    <row r="205" spans="1:4" ht="30" x14ac:dyDescent="0.25">
      <c r="A205" s="27" t="s">
        <v>22</v>
      </c>
      <c r="B205" s="25" t="s">
        <v>140</v>
      </c>
      <c r="C205" s="25">
        <v>200</v>
      </c>
      <c r="D205" s="26">
        <v>272.60000000000002</v>
      </c>
    </row>
    <row r="206" spans="1:4" ht="37.5" customHeight="1" x14ac:dyDescent="0.25">
      <c r="A206" s="29" t="s">
        <v>163</v>
      </c>
      <c r="B206" s="25" t="s">
        <v>164</v>
      </c>
      <c r="C206" s="25"/>
      <c r="D206" s="26">
        <f>D207</f>
        <v>1471.6</v>
      </c>
    </row>
    <row r="207" spans="1:4" ht="60" x14ac:dyDescent="0.25">
      <c r="A207" s="29" t="s">
        <v>23</v>
      </c>
      <c r="B207" s="25" t="s">
        <v>164</v>
      </c>
      <c r="C207" s="25">
        <v>100</v>
      </c>
      <c r="D207" s="26">
        <v>1471.6</v>
      </c>
    </row>
    <row r="208" spans="1:4" ht="45" x14ac:dyDescent="0.25">
      <c r="A208" s="28" t="s">
        <v>141</v>
      </c>
      <c r="B208" s="21" t="s">
        <v>142</v>
      </c>
      <c r="C208" s="25"/>
      <c r="D208" s="26">
        <f>D209+D213+D215+D217+D220+D222+D225+D227+D230+D234+D237+D232</f>
        <v>64339.299999999996</v>
      </c>
    </row>
    <row r="209" spans="1:4" ht="30" x14ac:dyDescent="0.25">
      <c r="A209" s="29" t="s">
        <v>12</v>
      </c>
      <c r="B209" s="25" t="s">
        <v>144</v>
      </c>
      <c r="C209" s="25"/>
      <c r="D209" s="26">
        <f>D210+D211+D212</f>
        <v>50183.199999999997</v>
      </c>
    </row>
    <row r="210" spans="1:4" ht="60" x14ac:dyDescent="0.25">
      <c r="A210" s="29" t="s">
        <v>23</v>
      </c>
      <c r="B210" s="25" t="s">
        <v>144</v>
      </c>
      <c r="C210" s="25">
        <v>100</v>
      </c>
      <c r="D210" s="26">
        <v>43791.5</v>
      </c>
    </row>
    <row r="211" spans="1:4" ht="30" x14ac:dyDescent="0.25">
      <c r="A211" s="27" t="s">
        <v>22</v>
      </c>
      <c r="B211" s="25" t="s">
        <v>144</v>
      </c>
      <c r="C211" s="25">
        <v>200</v>
      </c>
      <c r="D211" s="26">
        <v>6326.7</v>
      </c>
    </row>
    <row r="212" spans="1:4" x14ac:dyDescent="0.25">
      <c r="A212" s="27" t="s">
        <v>24</v>
      </c>
      <c r="B212" s="25" t="s">
        <v>144</v>
      </c>
      <c r="C212" s="25">
        <v>800</v>
      </c>
      <c r="D212" s="26">
        <v>65</v>
      </c>
    </row>
    <row r="213" spans="1:4" ht="30" x14ac:dyDescent="0.25">
      <c r="A213" s="27" t="s">
        <v>162</v>
      </c>
      <c r="B213" s="21" t="s">
        <v>143</v>
      </c>
      <c r="C213" s="25"/>
      <c r="D213" s="26">
        <f>D214</f>
        <v>2254.9</v>
      </c>
    </row>
    <row r="214" spans="1:4" ht="60" x14ac:dyDescent="0.25">
      <c r="A214" s="27" t="s">
        <v>23</v>
      </c>
      <c r="B214" s="21" t="s">
        <v>143</v>
      </c>
      <c r="C214" s="25">
        <v>100</v>
      </c>
      <c r="D214" s="26">
        <v>2254.9</v>
      </c>
    </row>
    <row r="215" spans="1:4" ht="45" x14ac:dyDescent="0.25">
      <c r="A215" s="27" t="s">
        <v>36</v>
      </c>
      <c r="B215" s="25" t="s">
        <v>145</v>
      </c>
      <c r="C215" s="25"/>
      <c r="D215" s="26">
        <f>D216</f>
        <v>4720</v>
      </c>
    </row>
    <row r="216" spans="1:4" ht="60" x14ac:dyDescent="0.25">
      <c r="A216" s="29" t="s">
        <v>23</v>
      </c>
      <c r="B216" s="25" t="s">
        <v>145</v>
      </c>
      <c r="C216" s="25">
        <v>100</v>
      </c>
      <c r="D216" s="26">
        <v>4720</v>
      </c>
    </row>
    <row r="217" spans="1:4" ht="18" customHeight="1" x14ac:dyDescent="0.25">
      <c r="A217" s="29" t="s">
        <v>31</v>
      </c>
      <c r="B217" s="25" t="s">
        <v>146</v>
      </c>
      <c r="C217" s="25"/>
      <c r="D217" s="26">
        <f>D218+D219</f>
        <v>2488</v>
      </c>
    </row>
    <row r="218" spans="1:4" ht="60" x14ac:dyDescent="0.25">
      <c r="A218" s="27" t="s">
        <v>23</v>
      </c>
      <c r="B218" s="25" t="s">
        <v>146</v>
      </c>
      <c r="C218" s="25">
        <v>100</v>
      </c>
      <c r="D218" s="26">
        <v>2405</v>
      </c>
    </row>
    <row r="219" spans="1:4" ht="30" x14ac:dyDescent="0.25">
      <c r="A219" s="27" t="s">
        <v>22</v>
      </c>
      <c r="B219" s="25" t="s">
        <v>146</v>
      </c>
      <c r="C219" s="25">
        <v>200</v>
      </c>
      <c r="D219" s="26">
        <v>83</v>
      </c>
    </row>
    <row r="220" spans="1:4" x14ac:dyDescent="0.25">
      <c r="A220" s="29" t="s">
        <v>14</v>
      </c>
      <c r="B220" s="25" t="s">
        <v>147</v>
      </c>
      <c r="C220" s="25"/>
      <c r="D220" s="26">
        <f>D221</f>
        <v>2715.7</v>
      </c>
    </row>
    <row r="221" spans="1:4" x14ac:dyDescent="0.25">
      <c r="A221" s="29" t="s">
        <v>25</v>
      </c>
      <c r="B221" s="25" t="s">
        <v>147</v>
      </c>
      <c r="C221" s="25">
        <v>300</v>
      </c>
      <c r="D221" s="26">
        <v>2715.7</v>
      </c>
    </row>
    <row r="222" spans="1:4" ht="79.5" customHeight="1" x14ac:dyDescent="0.25">
      <c r="A222" s="27" t="s">
        <v>291</v>
      </c>
      <c r="B222" s="25" t="s">
        <v>148</v>
      </c>
      <c r="C222" s="30"/>
      <c r="D222" s="33">
        <f>D223+D224</f>
        <v>550</v>
      </c>
    </row>
    <row r="223" spans="1:4" ht="30" x14ac:dyDescent="0.25">
      <c r="A223" s="27" t="s">
        <v>22</v>
      </c>
      <c r="B223" s="25" t="s">
        <v>148</v>
      </c>
      <c r="C223" s="30" t="s">
        <v>27</v>
      </c>
      <c r="D223" s="33">
        <v>446</v>
      </c>
    </row>
    <row r="224" spans="1:4" x14ac:dyDescent="0.25">
      <c r="A224" s="27" t="s">
        <v>24</v>
      </c>
      <c r="B224" s="25" t="s">
        <v>148</v>
      </c>
      <c r="C224" s="30" t="s">
        <v>30</v>
      </c>
      <c r="D224" s="33">
        <v>104</v>
      </c>
    </row>
    <row r="225" spans="1:4" ht="99" customHeight="1" x14ac:dyDescent="0.25">
      <c r="A225" s="29" t="s">
        <v>226</v>
      </c>
      <c r="B225" s="25" t="s">
        <v>227</v>
      </c>
      <c r="C225" s="25"/>
      <c r="D225" s="26">
        <f>D226</f>
        <v>90</v>
      </c>
    </row>
    <row r="226" spans="1:4" x14ac:dyDescent="0.25">
      <c r="A226" s="29" t="s">
        <v>25</v>
      </c>
      <c r="B226" s="25" t="s">
        <v>227</v>
      </c>
      <c r="C226" s="25">
        <v>300</v>
      </c>
      <c r="D226" s="26">
        <v>90</v>
      </c>
    </row>
    <row r="227" spans="1:4" ht="60" x14ac:dyDescent="0.25">
      <c r="A227" s="29" t="s">
        <v>234</v>
      </c>
      <c r="B227" s="25" t="s">
        <v>235</v>
      </c>
      <c r="C227" s="25"/>
      <c r="D227" s="26">
        <f>D228+D229</f>
        <v>716</v>
      </c>
    </row>
    <row r="228" spans="1:4" ht="60" x14ac:dyDescent="0.25">
      <c r="A228" s="29" t="s">
        <v>23</v>
      </c>
      <c r="B228" s="25" t="s">
        <v>235</v>
      </c>
      <c r="C228" s="25">
        <v>100</v>
      </c>
      <c r="D228" s="26">
        <v>638</v>
      </c>
    </row>
    <row r="229" spans="1:4" ht="30" x14ac:dyDescent="0.25">
      <c r="A229" s="27" t="s">
        <v>22</v>
      </c>
      <c r="B229" s="25" t="s">
        <v>235</v>
      </c>
      <c r="C229" s="25">
        <v>200</v>
      </c>
      <c r="D229" s="26">
        <v>78</v>
      </c>
    </row>
    <row r="230" spans="1:4" ht="75" x14ac:dyDescent="0.25">
      <c r="A230" s="27" t="s">
        <v>236</v>
      </c>
      <c r="B230" s="25" t="s">
        <v>237</v>
      </c>
      <c r="C230" s="25"/>
      <c r="D230" s="26">
        <f>D231</f>
        <v>1</v>
      </c>
    </row>
    <row r="231" spans="1:4" ht="30" x14ac:dyDescent="0.25">
      <c r="A231" s="27" t="s">
        <v>22</v>
      </c>
      <c r="B231" s="25" t="s">
        <v>237</v>
      </c>
      <c r="C231" s="25">
        <v>200</v>
      </c>
      <c r="D231" s="26">
        <v>1</v>
      </c>
    </row>
    <row r="232" spans="1:4" ht="60" x14ac:dyDescent="0.25">
      <c r="A232" s="27" t="s">
        <v>238</v>
      </c>
      <c r="B232" s="25" t="s">
        <v>290</v>
      </c>
      <c r="C232" s="25"/>
      <c r="D232" s="26">
        <f>D233</f>
        <v>236</v>
      </c>
    </row>
    <row r="233" spans="1:4" ht="30" x14ac:dyDescent="0.25">
      <c r="A233" s="27" t="s">
        <v>22</v>
      </c>
      <c r="B233" s="25" t="s">
        <v>290</v>
      </c>
      <c r="C233" s="25">
        <v>200</v>
      </c>
      <c r="D233" s="26">
        <v>236</v>
      </c>
    </row>
    <row r="234" spans="1:4" ht="45" x14ac:dyDescent="0.25">
      <c r="A234" s="27" t="s">
        <v>270</v>
      </c>
      <c r="B234" s="25" t="s">
        <v>249</v>
      </c>
      <c r="C234" s="25"/>
      <c r="D234" s="26">
        <f>D235+D236</f>
        <v>379.5</v>
      </c>
    </row>
    <row r="235" spans="1:4" ht="60" x14ac:dyDescent="0.25">
      <c r="A235" s="29" t="s">
        <v>23</v>
      </c>
      <c r="B235" s="25" t="s">
        <v>249</v>
      </c>
      <c r="C235" s="25">
        <v>100</v>
      </c>
      <c r="D235" s="26">
        <v>337</v>
      </c>
    </row>
    <row r="236" spans="1:4" ht="30" x14ac:dyDescent="0.25">
      <c r="A236" s="27" t="s">
        <v>22</v>
      </c>
      <c r="B236" s="25" t="s">
        <v>249</v>
      </c>
      <c r="C236" s="25">
        <v>200</v>
      </c>
      <c r="D236" s="26">
        <v>42.5</v>
      </c>
    </row>
    <row r="237" spans="1:4" ht="60" x14ac:dyDescent="0.25">
      <c r="A237" s="29" t="s">
        <v>232</v>
      </c>
      <c r="B237" s="37" t="s">
        <v>233</v>
      </c>
      <c r="C237" s="25"/>
      <c r="D237" s="26">
        <f>D238</f>
        <v>5</v>
      </c>
    </row>
    <row r="238" spans="1:4" ht="30" x14ac:dyDescent="0.25">
      <c r="A238" s="27" t="s">
        <v>22</v>
      </c>
      <c r="B238" s="37" t="s">
        <v>233</v>
      </c>
      <c r="C238" s="25">
        <v>200</v>
      </c>
      <c r="D238" s="26">
        <v>5</v>
      </c>
    </row>
    <row r="239" spans="1:4" ht="90" x14ac:dyDescent="0.25">
      <c r="A239" s="28" t="s">
        <v>149</v>
      </c>
      <c r="B239" s="21" t="s">
        <v>150</v>
      </c>
      <c r="C239" s="21"/>
      <c r="D239" s="22">
        <f>D240+D243</f>
        <v>7191.7999999999993</v>
      </c>
    </row>
    <row r="240" spans="1:4" ht="30" x14ac:dyDescent="0.25">
      <c r="A240" s="29" t="s">
        <v>12</v>
      </c>
      <c r="B240" s="25" t="s">
        <v>151</v>
      </c>
      <c r="C240" s="25"/>
      <c r="D240" s="26">
        <f>D241+D242</f>
        <v>7016.4</v>
      </c>
    </row>
    <row r="241" spans="1:4" ht="60" x14ac:dyDescent="0.25">
      <c r="A241" s="29" t="s">
        <v>23</v>
      </c>
      <c r="B241" s="25" t="s">
        <v>151</v>
      </c>
      <c r="C241" s="25">
        <v>100</v>
      </c>
      <c r="D241" s="26">
        <v>6295</v>
      </c>
    </row>
    <row r="242" spans="1:4" ht="30" x14ac:dyDescent="0.25">
      <c r="A242" s="27" t="s">
        <v>22</v>
      </c>
      <c r="B242" s="25" t="s">
        <v>151</v>
      </c>
      <c r="C242" s="25">
        <v>200</v>
      </c>
      <c r="D242" s="26">
        <v>721.4</v>
      </c>
    </row>
    <row r="243" spans="1:4" ht="45" x14ac:dyDescent="0.25">
      <c r="A243" s="27" t="s">
        <v>36</v>
      </c>
      <c r="B243" s="25" t="s">
        <v>152</v>
      </c>
      <c r="C243" s="25"/>
      <c r="D243" s="26">
        <f>D244</f>
        <v>175.4</v>
      </c>
    </row>
    <row r="244" spans="1:4" ht="60" x14ac:dyDescent="0.25">
      <c r="A244" s="29" t="s">
        <v>23</v>
      </c>
      <c r="B244" s="25" t="s">
        <v>152</v>
      </c>
      <c r="C244" s="25">
        <v>100</v>
      </c>
      <c r="D244" s="26">
        <v>175.4</v>
      </c>
    </row>
    <row r="245" spans="1:4" ht="45" x14ac:dyDescent="0.25">
      <c r="A245" s="28" t="s">
        <v>153</v>
      </c>
      <c r="B245" s="21" t="s">
        <v>154</v>
      </c>
      <c r="C245" s="21"/>
      <c r="D245" s="22">
        <f>D246+D250+D248+D252+D254+D256</f>
        <v>771</v>
      </c>
    </row>
    <row r="246" spans="1:4" ht="69" customHeight="1" x14ac:dyDescent="0.25">
      <c r="A246" s="29" t="s">
        <v>155</v>
      </c>
      <c r="B246" s="25" t="s">
        <v>156</v>
      </c>
      <c r="C246" s="25"/>
      <c r="D246" s="26">
        <f>D247</f>
        <v>220</v>
      </c>
    </row>
    <row r="247" spans="1:4" x14ac:dyDescent="0.25">
      <c r="A247" s="29" t="s">
        <v>25</v>
      </c>
      <c r="B247" s="25" t="s">
        <v>156</v>
      </c>
      <c r="C247" s="25">
        <v>300</v>
      </c>
      <c r="D247" s="26">
        <v>220</v>
      </c>
    </row>
    <row r="248" spans="1:4" ht="56.25" customHeight="1" x14ac:dyDescent="0.25">
      <c r="A248" s="34" t="s">
        <v>158</v>
      </c>
      <c r="B248" s="25" t="s">
        <v>159</v>
      </c>
      <c r="C248" s="25"/>
      <c r="D248" s="26">
        <f>D249</f>
        <v>24</v>
      </c>
    </row>
    <row r="249" spans="1:4" ht="30" x14ac:dyDescent="0.25">
      <c r="A249" s="27" t="s">
        <v>21</v>
      </c>
      <c r="B249" s="25" t="s">
        <v>159</v>
      </c>
      <c r="C249" s="25">
        <v>600</v>
      </c>
      <c r="D249" s="26">
        <v>24</v>
      </c>
    </row>
    <row r="250" spans="1:4" ht="60" x14ac:dyDescent="0.25">
      <c r="A250" s="27" t="s">
        <v>160</v>
      </c>
      <c r="B250" s="25" t="s">
        <v>157</v>
      </c>
      <c r="C250" s="25"/>
      <c r="D250" s="26">
        <f>D251</f>
        <v>20</v>
      </c>
    </row>
    <row r="251" spans="1:4" ht="30" x14ac:dyDescent="0.25">
      <c r="A251" s="27" t="s">
        <v>21</v>
      </c>
      <c r="B251" s="25" t="s">
        <v>157</v>
      </c>
      <c r="C251" s="25">
        <v>600</v>
      </c>
      <c r="D251" s="26">
        <v>20</v>
      </c>
    </row>
    <row r="252" spans="1:4" ht="45" x14ac:dyDescent="0.25">
      <c r="A252" s="34" t="s">
        <v>205</v>
      </c>
      <c r="B252" s="25" t="s">
        <v>206</v>
      </c>
      <c r="C252" s="25"/>
      <c r="D252" s="26">
        <f>D253</f>
        <v>100</v>
      </c>
    </row>
    <row r="253" spans="1:4" ht="30" x14ac:dyDescent="0.25">
      <c r="A253" s="27" t="s">
        <v>21</v>
      </c>
      <c r="B253" s="25" t="s">
        <v>206</v>
      </c>
      <c r="C253" s="25">
        <v>600</v>
      </c>
      <c r="D253" s="26">
        <v>100</v>
      </c>
    </row>
    <row r="254" spans="1:4" ht="60" x14ac:dyDescent="0.25">
      <c r="A254" s="27" t="s">
        <v>48</v>
      </c>
      <c r="B254" s="25" t="s">
        <v>161</v>
      </c>
      <c r="C254" s="25"/>
      <c r="D254" s="26">
        <f>D255</f>
        <v>397</v>
      </c>
    </row>
    <row r="255" spans="1:4" ht="30" x14ac:dyDescent="0.25">
      <c r="A255" s="27" t="s">
        <v>21</v>
      </c>
      <c r="B255" s="25" t="s">
        <v>161</v>
      </c>
      <c r="C255" s="25">
        <v>600</v>
      </c>
      <c r="D255" s="26">
        <v>397</v>
      </c>
    </row>
    <row r="256" spans="1:4" ht="45" x14ac:dyDescent="0.25">
      <c r="A256" s="34" t="s">
        <v>239</v>
      </c>
      <c r="B256" s="25" t="s">
        <v>240</v>
      </c>
      <c r="C256" s="25"/>
      <c r="D256" s="26">
        <f>D257</f>
        <v>10</v>
      </c>
    </row>
    <row r="257" spans="1:4" ht="30" x14ac:dyDescent="0.25">
      <c r="A257" s="27" t="s">
        <v>21</v>
      </c>
      <c r="B257" s="25" t="s">
        <v>240</v>
      </c>
      <c r="C257" s="25">
        <v>600</v>
      </c>
      <c r="D257" s="26">
        <v>10</v>
      </c>
    </row>
    <row r="258" spans="1:4" ht="51" customHeight="1" x14ac:dyDescent="0.25">
      <c r="A258" s="38" t="s">
        <v>126</v>
      </c>
      <c r="B258" s="14" t="s">
        <v>42</v>
      </c>
      <c r="C258" s="25"/>
      <c r="D258" s="18">
        <f>D272+D259</f>
        <v>7104.7000000000007</v>
      </c>
    </row>
    <row r="259" spans="1:4" ht="30" x14ac:dyDescent="0.25">
      <c r="A259" s="28" t="s">
        <v>127</v>
      </c>
      <c r="B259" s="21" t="s">
        <v>128</v>
      </c>
      <c r="C259" s="21"/>
      <c r="D259" s="22">
        <f>D260+D262+D264+D266+D268+D270</f>
        <v>2001</v>
      </c>
    </row>
    <row r="260" spans="1:4" ht="30" x14ac:dyDescent="0.25">
      <c r="A260" s="29" t="s">
        <v>33</v>
      </c>
      <c r="B260" s="25" t="s">
        <v>129</v>
      </c>
      <c r="C260" s="25"/>
      <c r="D260" s="26">
        <f>D261</f>
        <v>1203</v>
      </c>
    </row>
    <row r="261" spans="1:4" ht="30" x14ac:dyDescent="0.25">
      <c r="A261" s="27" t="s">
        <v>21</v>
      </c>
      <c r="B261" s="25" t="s">
        <v>129</v>
      </c>
      <c r="C261" s="25">
        <v>600</v>
      </c>
      <c r="D261" s="26">
        <v>1203</v>
      </c>
    </row>
    <row r="262" spans="1:4" ht="30" x14ac:dyDescent="0.25">
      <c r="A262" s="29" t="s">
        <v>39</v>
      </c>
      <c r="B262" s="25" t="s">
        <v>132</v>
      </c>
      <c r="C262" s="25"/>
      <c r="D262" s="26">
        <f>D263</f>
        <v>250</v>
      </c>
    </row>
    <row r="263" spans="1:4" ht="30" x14ac:dyDescent="0.25">
      <c r="A263" s="27" t="s">
        <v>21</v>
      </c>
      <c r="B263" s="25" t="s">
        <v>132</v>
      </c>
      <c r="C263" s="25">
        <v>600</v>
      </c>
      <c r="D263" s="26">
        <v>250</v>
      </c>
    </row>
    <row r="264" spans="1:4" x14ac:dyDescent="0.25">
      <c r="A264" s="29" t="s">
        <v>1</v>
      </c>
      <c r="B264" s="25" t="s">
        <v>130</v>
      </c>
      <c r="C264" s="25"/>
      <c r="D264" s="26">
        <f>D265</f>
        <v>350</v>
      </c>
    </row>
    <row r="265" spans="1:4" ht="30" x14ac:dyDescent="0.25">
      <c r="A265" s="27" t="s">
        <v>21</v>
      </c>
      <c r="B265" s="25" t="s">
        <v>130</v>
      </c>
      <c r="C265" s="25">
        <v>600</v>
      </c>
      <c r="D265" s="26">
        <v>350</v>
      </c>
    </row>
    <row r="266" spans="1:4" ht="45" x14ac:dyDescent="0.25">
      <c r="A266" s="29" t="s">
        <v>2</v>
      </c>
      <c r="B266" s="25" t="s">
        <v>131</v>
      </c>
      <c r="C266" s="25"/>
      <c r="D266" s="26">
        <f>D267</f>
        <v>150</v>
      </c>
    </row>
    <row r="267" spans="1:4" ht="30" x14ac:dyDescent="0.25">
      <c r="A267" s="27" t="s">
        <v>21</v>
      </c>
      <c r="B267" s="25" t="s">
        <v>131</v>
      </c>
      <c r="C267" s="25">
        <v>600</v>
      </c>
      <c r="D267" s="26">
        <v>150</v>
      </c>
    </row>
    <row r="268" spans="1:4" ht="60" x14ac:dyDescent="0.25">
      <c r="A268" s="27" t="s">
        <v>44</v>
      </c>
      <c r="B268" s="25" t="s">
        <v>133</v>
      </c>
      <c r="C268" s="25"/>
      <c r="D268" s="26">
        <f>D269</f>
        <v>18</v>
      </c>
    </row>
    <row r="269" spans="1:4" x14ac:dyDescent="0.25">
      <c r="A269" s="29" t="s">
        <v>25</v>
      </c>
      <c r="B269" s="25" t="s">
        <v>133</v>
      </c>
      <c r="C269" s="25">
        <v>300</v>
      </c>
      <c r="D269" s="26">
        <v>18</v>
      </c>
    </row>
    <row r="270" spans="1:4" ht="60.75" customHeight="1" x14ac:dyDescent="0.25">
      <c r="A270" s="27" t="s">
        <v>53</v>
      </c>
      <c r="B270" s="25" t="s">
        <v>203</v>
      </c>
      <c r="C270" s="25"/>
      <c r="D270" s="26">
        <f>D271</f>
        <v>30</v>
      </c>
    </row>
    <row r="271" spans="1:4" ht="30" x14ac:dyDescent="0.25">
      <c r="A271" s="27" t="s">
        <v>21</v>
      </c>
      <c r="B271" s="25" t="s">
        <v>203</v>
      </c>
      <c r="C271" s="25">
        <v>600</v>
      </c>
      <c r="D271" s="26">
        <v>30</v>
      </c>
    </row>
    <row r="272" spans="1:4" ht="35.25" customHeight="1" x14ac:dyDescent="0.25">
      <c r="A272" s="28" t="s">
        <v>266</v>
      </c>
      <c r="B272" s="21" t="s">
        <v>134</v>
      </c>
      <c r="C272" s="21"/>
      <c r="D272" s="22">
        <f>D273+D275+D277+D279</f>
        <v>5103.7000000000007</v>
      </c>
    </row>
    <row r="273" spans="1:4" ht="30" x14ac:dyDescent="0.25">
      <c r="A273" s="29" t="s">
        <v>33</v>
      </c>
      <c r="B273" s="25" t="s">
        <v>135</v>
      </c>
      <c r="C273" s="25"/>
      <c r="D273" s="26">
        <f>D274</f>
        <v>3049.6</v>
      </c>
    </row>
    <row r="274" spans="1:4" ht="30" x14ac:dyDescent="0.25">
      <c r="A274" s="27" t="s">
        <v>21</v>
      </c>
      <c r="B274" s="25" t="s">
        <v>135</v>
      </c>
      <c r="C274" s="25">
        <v>600</v>
      </c>
      <c r="D274" s="26">
        <v>3049.6</v>
      </c>
    </row>
    <row r="275" spans="1:4" x14ac:dyDescent="0.25">
      <c r="A275" s="29" t="s">
        <v>3</v>
      </c>
      <c r="B275" s="25" t="s">
        <v>136</v>
      </c>
      <c r="C275" s="25"/>
      <c r="D275" s="26">
        <f>D276</f>
        <v>1645</v>
      </c>
    </row>
    <row r="276" spans="1:4" ht="30" x14ac:dyDescent="0.25">
      <c r="A276" s="27" t="s">
        <v>21</v>
      </c>
      <c r="B276" s="25" t="s">
        <v>136</v>
      </c>
      <c r="C276" s="25">
        <v>600</v>
      </c>
      <c r="D276" s="26">
        <v>1645</v>
      </c>
    </row>
    <row r="277" spans="1:4" ht="50.25" customHeight="1" x14ac:dyDescent="0.25">
      <c r="A277" s="29" t="s">
        <v>189</v>
      </c>
      <c r="B277" s="25" t="s">
        <v>190</v>
      </c>
      <c r="C277" s="25"/>
      <c r="D277" s="26">
        <f>D278</f>
        <v>405</v>
      </c>
    </row>
    <row r="278" spans="1:4" ht="30" x14ac:dyDescent="0.25">
      <c r="A278" s="27" t="s">
        <v>21</v>
      </c>
      <c r="B278" s="25" t="s">
        <v>190</v>
      </c>
      <c r="C278" s="25">
        <v>600</v>
      </c>
      <c r="D278" s="26">
        <v>405</v>
      </c>
    </row>
    <row r="279" spans="1:4" ht="45" x14ac:dyDescent="0.25">
      <c r="A279" s="29" t="s">
        <v>241</v>
      </c>
      <c r="B279" s="25" t="s">
        <v>242</v>
      </c>
      <c r="C279" s="25"/>
      <c r="D279" s="26">
        <f>D280</f>
        <v>4.0999999999999996</v>
      </c>
    </row>
    <row r="280" spans="1:4" ht="30" x14ac:dyDescent="0.25">
      <c r="A280" s="27" t="s">
        <v>21</v>
      </c>
      <c r="B280" s="25" t="s">
        <v>242</v>
      </c>
      <c r="C280" s="25">
        <v>600</v>
      </c>
      <c r="D280" s="26">
        <v>4.0999999999999996</v>
      </c>
    </row>
    <row r="281" spans="1:4" ht="51" customHeight="1" x14ac:dyDescent="0.25">
      <c r="A281" s="38" t="s">
        <v>51</v>
      </c>
      <c r="B281" s="39" t="s">
        <v>37</v>
      </c>
      <c r="C281" s="14"/>
      <c r="D281" s="40">
        <f>D282</f>
        <v>896</v>
      </c>
    </row>
    <row r="282" spans="1:4" ht="21" customHeight="1" x14ac:dyDescent="0.25">
      <c r="A282" s="27" t="s">
        <v>28</v>
      </c>
      <c r="B282" s="25" t="s">
        <v>29</v>
      </c>
      <c r="C282" s="25"/>
      <c r="D282" s="41">
        <f>D283+D285</f>
        <v>896</v>
      </c>
    </row>
    <row r="283" spans="1:4" ht="33" customHeight="1" x14ac:dyDescent="0.25">
      <c r="A283" s="19" t="s">
        <v>52</v>
      </c>
      <c r="B283" s="21" t="s">
        <v>38</v>
      </c>
      <c r="C283" s="21"/>
      <c r="D283" s="22">
        <f>D284</f>
        <v>496</v>
      </c>
    </row>
    <row r="284" spans="1:4" x14ac:dyDescent="0.25">
      <c r="A284" s="27" t="s">
        <v>24</v>
      </c>
      <c r="B284" s="25" t="s">
        <v>38</v>
      </c>
      <c r="C284" s="30" t="s">
        <v>30</v>
      </c>
      <c r="D284" s="26">
        <v>496</v>
      </c>
    </row>
    <row r="285" spans="1:4" ht="45" x14ac:dyDescent="0.25">
      <c r="A285" s="27" t="s">
        <v>165</v>
      </c>
      <c r="B285" s="25" t="s">
        <v>166</v>
      </c>
      <c r="C285" s="30"/>
      <c r="D285" s="26">
        <f>D286</f>
        <v>400</v>
      </c>
    </row>
    <row r="286" spans="1:4" x14ac:dyDescent="0.25">
      <c r="A286" s="37" t="s">
        <v>24</v>
      </c>
      <c r="B286" s="25" t="s">
        <v>166</v>
      </c>
      <c r="C286" s="30" t="s">
        <v>30</v>
      </c>
      <c r="D286" s="26">
        <v>400</v>
      </c>
    </row>
    <row r="287" spans="1:4" x14ac:dyDescent="0.25">
      <c r="A287" s="42" t="s">
        <v>26</v>
      </c>
      <c r="B287" s="14"/>
      <c r="C287" s="14"/>
      <c r="D287" s="18">
        <f>D13+D81+D103+D110+D143+D189+D201+D258+D281</f>
        <v>639427.6</v>
      </c>
    </row>
    <row r="288" spans="1:4" x14ac:dyDescent="0.25">
      <c r="A288" s="43"/>
      <c r="B288" s="12"/>
      <c r="C288" s="12"/>
      <c r="D288" s="44"/>
    </row>
    <row r="289" spans="1:4" x14ac:dyDescent="0.25">
      <c r="A289" s="11"/>
      <c r="B289" s="12"/>
      <c r="C289" s="12"/>
      <c r="D289" s="45"/>
    </row>
    <row r="290" spans="1:4" x14ac:dyDescent="0.25">
      <c r="A290" s="11"/>
      <c r="B290" s="12"/>
      <c r="C290" s="12"/>
      <c r="D290" s="45"/>
    </row>
    <row r="291" spans="1:4" x14ac:dyDescent="0.25">
      <c r="A291" s="11"/>
      <c r="B291" s="12"/>
      <c r="C291" s="12"/>
      <c r="D291" s="45"/>
    </row>
    <row r="292" spans="1:4" x14ac:dyDescent="0.25">
      <c r="A292" s="12"/>
      <c r="B292" s="44"/>
      <c r="C292" s="46"/>
      <c r="D292" s="47"/>
    </row>
    <row r="293" spans="1:4" x14ac:dyDescent="0.25">
      <c r="A293" s="12"/>
      <c r="B293" s="44"/>
      <c r="C293" s="46"/>
      <c r="D293" s="46"/>
    </row>
    <row r="294" spans="1:4" x14ac:dyDescent="0.25">
      <c r="A294" s="12"/>
      <c r="B294" s="44"/>
      <c r="C294" s="46"/>
      <c r="D294" s="48"/>
    </row>
    <row r="295" spans="1:4" x14ac:dyDescent="0.25">
      <c r="A295" s="12"/>
      <c r="B295" s="44"/>
      <c r="C295" s="46"/>
      <c r="D295" s="48"/>
    </row>
    <row r="296" spans="1:4" x14ac:dyDescent="0.25">
      <c r="A296" s="12"/>
      <c r="B296" s="44"/>
      <c r="C296" s="46"/>
      <c r="D296" s="49"/>
    </row>
    <row r="297" spans="1:4" x14ac:dyDescent="0.25">
      <c r="A297" s="12"/>
      <c r="B297" s="44"/>
      <c r="C297" s="46"/>
      <c r="D297" s="49"/>
    </row>
    <row r="298" spans="1:4" x14ac:dyDescent="0.25">
      <c r="A298" s="12"/>
      <c r="B298" s="44"/>
      <c r="C298" s="46"/>
      <c r="D298" s="48"/>
    </row>
    <row r="299" spans="1:4" x14ac:dyDescent="0.25">
      <c r="A299" s="12"/>
      <c r="B299" s="44"/>
      <c r="C299" s="46"/>
      <c r="D299" s="47"/>
    </row>
    <row r="300" spans="1:4" x14ac:dyDescent="0.25">
      <c r="A300" s="12"/>
      <c r="B300" s="44"/>
      <c r="C300" s="46"/>
      <c r="D300" s="46"/>
    </row>
    <row r="301" spans="1:4" x14ac:dyDescent="0.25">
      <c r="A301" s="12"/>
      <c r="B301" s="44"/>
      <c r="C301" s="46"/>
      <c r="D301" s="46"/>
    </row>
    <row r="302" spans="1:4" x14ac:dyDescent="0.25">
      <c r="A302" s="12"/>
      <c r="B302" s="44"/>
      <c r="C302" s="46"/>
      <c r="D302" s="46"/>
    </row>
    <row r="303" spans="1:4" x14ac:dyDescent="0.25">
      <c r="A303" s="12"/>
      <c r="B303" s="44"/>
      <c r="C303" s="46"/>
      <c r="D303" s="46"/>
    </row>
    <row r="304" spans="1:4" x14ac:dyDescent="0.25">
      <c r="A304" s="12"/>
      <c r="B304" s="44"/>
      <c r="C304" s="46"/>
      <c r="D304" s="46"/>
    </row>
    <row r="305" spans="1:4" x14ac:dyDescent="0.25">
      <c r="A305" s="12"/>
      <c r="B305" s="44"/>
      <c r="C305" s="46"/>
      <c r="D305" s="46"/>
    </row>
    <row r="306" spans="1:4" x14ac:dyDescent="0.25">
      <c r="A306" s="12"/>
      <c r="B306" s="44"/>
      <c r="C306" s="46"/>
      <c r="D306" s="46"/>
    </row>
    <row r="307" spans="1:4" x14ac:dyDescent="0.25">
      <c r="A307" s="12"/>
      <c r="B307" s="44"/>
      <c r="C307" s="46"/>
      <c r="D307" s="46"/>
    </row>
    <row r="308" spans="1:4" x14ac:dyDescent="0.25">
      <c r="A308" s="12"/>
      <c r="B308" s="44"/>
      <c r="C308" s="46"/>
      <c r="D308" s="46"/>
    </row>
    <row r="309" spans="1:4" x14ac:dyDescent="0.25">
      <c r="A309" s="12"/>
      <c r="B309" s="44"/>
      <c r="C309" s="46"/>
      <c r="D309" s="46"/>
    </row>
    <row r="310" spans="1:4" x14ac:dyDescent="0.25">
      <c r="A310" s="12"/>
      <c r="B310" s="44"/>
      <c r="C310" s="46"/>
      <c r="D310" s="46"/>
    </row>
    <row r="311" spans="1:4" x14ac:dyDescent="0.25">
      <c r="A311" s="12"/>
      <c r="B311" s="44"/>
      <c r="C311" s="46"/>
      <c r="D311" s="46"/>
    </row>
    <row r="312" spans="1:4" x14ac:dyDescent="0.25">
      <c r="A312" s="12"/>
      <c r="B312" s="44"/>
      <c r="C312" s="46"/>
      <c r="D312" s="46"/>
    </row>
    <row r="313" spans="1:4" x14ac:dyDescent="0.25">
      <c r="A313" s="12"/>
      <c r="B313" s="44"/>
      <c r="C313" s="46"/>
      <c r="D313" s="46"/>
    </row>
    <row r="314" spans="1:4" x14ac:dyDescent="0.25">
      <c r="A314" s="3"/>
      <c r="B314" s="1"/>
      <c r="C314" s="4"/>
      <c r="D314" s="4"/>
    </row>
    <row r="315" spans="1:4" x14ac:dyDescent="0.25">
      <c r="A315" s="3"/>
      <c r="B315" s="1"/>
      <c r="C315" s="4"/>
      <c r="D315" s="4"/>
    </row>
    <row r="316" spans="1:4" x14ac:dyDescent="0.25">
      <c r="A316" s="3"/>
      <c r="B316" s="1"/>
      <c r="C316" s="4"/>
      <c r="D316" s="4"/>
    </row>
    <row r="317" spans="1:4" x14ac:dyDescent="0.25">
      <c r="A317" s="3"/>
      <c r="B317" s="1"/>
      <c r="C317" s="4"/>
      <c r="D317" s="5"/>
    </row>
  </sheetData>
  <mergeCells count="8">
    <mergeCell ref="A9:D9"/>
    <mergeCell ref="A1:D1"/>
    <mergeCell ref="A2:D2"/>
    <mergeCell ref="A3:D3"/>
    <mergeCell ref="A4:D4"/>
    <mergeCell ref="A6:D6"/>
    <mergeCell ref="A7:D7"/>
    <mergeCell ref="A8:D8"/>
  </mergeCells>
  <pageMargins left="0.70866141732283472" right="0.19685039370078741" top="0.15748031496062992" bottom="0.15748031496062992" header="0" footer="0"/>
  <pageSetup paperSize="9" scale="9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vt:lpstr>
      <vt:lpstr>Лист3</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Sobraniye</cp:lastModifiedBy>
  <cp:lastPrinted>2024-12-26T05:52:57Z</cp:lastPrinted>
  <dcterms:created xsi:type="dcterms:W3CDTF">2015-11-25T05:41:51Z</dcterms:created>
  <dcterms:modified xsi:type="dcterms:W3CDTF">2024-12-26T05:53:02Z</dcterms:modified>
</cp:coreProperties>
</file>