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9200" windowHeight="11595"/>
  </bookViews>
  <sheets>
    <sheet name="Ресурсное обеспечение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/>
  <c r="I15"/>
  <c r="I16"/>
  <c r="I19"/>
  <c r="I23"/>
  <c r="I27"/>
  <c r="I28"/>
  <c r="I31"/>
  <c r="I35"/>
  <c r="I39"/>
  <c r="I40"/>
  <c r="I42"/>
  <c r="I43"/>
  <c r="I44"/>
  <c r="I45"/>
  <c r="I46"/>
  <c r="I47"/>
  <c r="I48"/>
  <c r="I50"/>
  <c r="I51"/>
  <c r="I52"/>
  <c r="I53"/>
  <c r="I54"/>
  <c r="I55"/>
  <c r="I56"/>
  <c r="I57"/>
  <c r="I59"/>
  <c r="I60"/>
  <c r="I61"/>
  <c r="I62"/>
  <c r="I63"/>
  <c r="I7"/>
  <c r="H58" l="1"/>
  <c r="H49"/>
  <c r="H41"/>
  <c r="H38" s="1"/>
  <c r="H26" s="1"/>
  <c r="H14" s="1"/>
  <c r="H37"/>
  <c r="H36"/>
  <c r="H24" s="1"/>
  <c r="H12" s="1"/>
  <c r="H32"/>
  <c r="H20" s="1"/>
  <c r="H8" s="1"/>
  <c r="H34" l="1"/>
  <c r="H25"/>
  <c r="H13" s="1"/>
  <c r="H29"/>
  <c r="H17" s="1"/>
  <c r="H33"/>
  <c r="H21" s="1"/>
  <c r="H9" s="1"/>
  <c r="E58"/>
  <c r="H30" l="1"/>
  <c r="H18" s="1"/>
  <c r="H6" s="1"/>
  <c r="H22"/>
  <c r="H10" s="1"/>
  <c r="E37"/>
  <c r="F37"/>
  <c r="F25" s="1"/>
  <c r="F13" s="1"/>
  <c r="G37"/>
  <c r="D37"/>
  <c r="F36"/>
  <c r="F24" s="1"/>
  <c r="F12" s="1"/>
  <c r="G36"/>
  <c r="G24" s="1"/>
  <c r="G12" s="1"/>
  <c r="F32"/>
  <c r="F20" s="1"/>
  <c r="F8" s="1"/>
  <c r="G32"/>
  <c r="G20" s="1"/>
  <c r="G8" s="1"/>
  <c r="E41"/>
  <c r="E29" s="1"/>
  <c r="F41"/>
  <c r="F38" s="1"/>
  <c r="F26" s="1"/>
  <c r="F14" s="1"/>
  <c r="G41"/>
  <c r="G29" s="1"/>
  <c r="G17" s="1"/>
  <c r="E36"/>
  <c r="E32"/>
  <c r="F58"/>
  <c r="G58"/>
  <c r="F49"/>
  <c r="G49"/>
  <c r="E49"/>
  <c r="I37" l="1"/>
  <c r="F29"/>
  <c r="F17" s="1"/>
  <c r="E17"/>
  <c r="E38"/>
  <c r="F34"/>
  <c r="F22" s="1"/>
  <c r="F10" s="1"/>
  <c r="E24"/>
  <c r="E12" s="1"/>
  <c r="G38"/>
  <c r="G26" s="1"/>
  <c r="G14" s="1"/>
  <c r="G33"/>
  <c r="G21" s="1"/>
  <c r="G9" s="1"/>
  <c r="E20"/>
  <c r="G25"/>
  <c r="G13" s="1"/>
  <c r="G34"/>
  <c r="F33"/>
  <c r="F21" s="1"/>
  <c r="F9" s="1"/>
  <c r="E33"/>
  <c r="E25"/>
  <c r="E34"/>
  <c r="D58"/>
  <c r="I58" s="1"/>
  <c r="G30" l="1"/>
  <c r="G18" s="1"/>
  <c r="G6" s="1"/>
  <c r="F30"/>
  <c r="F18" s="1"/>
  <c r="F6" s="1"/>
  <c r="E26"/>
  <c r="E8"/>
  <c r="G22"/>
  <c r="G10" s="1"/>
  <c r="E30"/>
  <c r="E22"/>
  <c r="E21"/>
  <c r="E13"/>
  <c r="D36"/>
  <c r="I36" s="1"/>
  <c r="E14" l="1"/>
  <c r="D32"/>
  <c r="I32" s="1"/>
  <c r="E9"/>
  <c r="E10"/>
  <c r="E18"/>
  <c r="D20" l="1"/>
  <c r="I20" s="1"/>
  <c r="D8"/>
  <c r="I8" s="1"/>
  <c r="E6"/>
  <c r="D41"/>
  <c r="I41" s="1"/>
  <c r="D24"/>
  <c r="I24" s="1"/>
  <c r="D25"/>
  <c r="I25" s="1"/>
  <c r="D49"/>
  <c r="I49" s="1"/>
  <c r="D12" l="1"/>
  <c r="I12" s="1"/>
  <c r="D13"/>
  <c r="I13" s="1"/>
  <c r="D29"/>
  <c r="I29" s="1"/>
  <c r="D38"/>
  <c r="I38" s="1"/>
  <c r="D33"/>
  <c r="I33" s="1"/>
  <c r="D34"/>
  <c r="I34" s="1"/>
  <c r="D17" l="1"/>
  <c r="I17" s="1"/>
  <c r="D30"/>
  <c r="I30" s="1"/>
  <c r="D26"/>
  <c r="I26" s="1"/>
  <c r="D22"/>
  <c r="I22" s="1"/>
  <c r="D21"/>
  <c r="I21" s="1"/>
  <c r="D18" l="1"/>
  <c r="I18" s="1"/>
  <c r="D9"/>
  <c r="I9" s="1"/>
  <c r="D10"/>
  <c r="I10" s="1"/>
  <c r="D14"/>
  <c r="I14" s="1"/>
  <c r="D6" l="1"/>
  <c r="I6" s="1"/>
</calcChain>
</file>

<file path=xl/sharedStrings.xml><?xml version="1.0" encoding="utf-8"?>
<sst xmlns="http://schemas.openxmlformats.org/spreadsheetml/2006/main" count="117" uniqueCount="43">
  <si>
    <t>местный бюджет</t>
  </si>
  <si>
    <t>Администрация Невельского района</t>
  </si>
  <si>
    <t>Мероприятие 1.1.14. Принятие мер 
по предоставлению мест для проживания гражданам,
 состоящим на учете УИИ, не имеющим в
 собственности или пользовании помещений,
 пригодных для проживания</t>
  </si>
  <si>
    <t>Мероприятие 1.1.13. Создание
 условий для социальной реабилитации
 лиц, состоящих на учете УИИ,
 находящихся в трудной жизненной ситуации</t>
  </si>
  <si>
    <t>Мероприятие 1.1.12.  Оказание содействия лицам без определенного места жительства в восстановлении документов, в восстановлении профессиональных навыков и профессиональном обучении лиц, не имеющих профессиональных навыков, в организации временной занятости и поиске работы</t>
  </si>
  <si>
    <t>Мероприятие 1.1.11. Проведение работы по оказанию юридической и консультационной помощи осужденным, состоящим на учете УИИ.</t>
  </si>
  <si>
    <t>Мероприятие 1.1.10. Обеспечение привлечения
 к труду осужденных к 
наказаниям и мерам уголовно-правового
 характера не связанных с лишением свободы, состоящих на учете в уголовно-исполнительной инспекции.</t>
  </si>
  <si>
    <t>Мероприятие 1.1.9. Содержание единой дежурно-диспетчерской службы (ЕДДС).</t>
  </si>
  <si>
    <t>местный 
бюджет</t>
  </si>
  <si>
    <t>областной 
бюджет</t>
  </si>
  <si>
    <t>Всего</t>
  </si>
  <si>
    <t xml:space="preserve">Мероприятие 1.1.8.Создание условий для привлечения граждан к участию в защите государственной границы на территории МО «Невельский район», материальное стимулирование граждан, участвующих в составе ДНД в защите границы </t>
  </si>
  <si>
    <t>Мероприятие 1.1.7. Организация и проведение общественных работ</t>
  </si>
  <si>
    <t>Управление образования, физкультуры и спорта Администрации Невельского района</t>
  </si>
  <si>
    <t>Мероприятие 1.1.6. Организация профориентационной работы в образовательных учреждениях района</t>
  </si>
  <si>
    <t>Администрация Невельского района, «МО МВД России «Невельский»</t>
  </si>
  <si>
    <t xml:space="preserve"> Мероприятие 1.1.4. Организация усиленного  патрулирования мест с массовым пребыванием граждан во время проведения культмассовых мероприятий</t>
  </si>
  <si>
    <t>Мероприятие 1.1.3. Проведение в образовательных учреждениях, учреждениях культуры совместных мероприятий по профилактике наркомании и токсикомании</t>
  </si>
  <si>
    <t xml:space="preserve">Мероприятие 1.1.1. Осуществление деятельности муниципальной межведомственной комиссией по профилактике правонарушений </t>
  </si>
  <si>
    <t>областной бюджет</t>
  </si>
  <si>
    <t>федеральный бюджет</t>
  </si>
  <si>
    <t>Управление образования, физической культуры и спорта Администрации Невельского района</t>
  </si>
  <si>
    <t>Всего, в т.ч.:</t>
  </si>
  <si>
    <t>2020г.</t>
  </si>
  <si>
    <t>Расходы, тыс.руб.</t>
  </si>
  <si>
    <t>Ответственный исполнитель, соисполнители, участники</t>
  </si>
  <si>
    <t>Наименование программы, подпрограммы, ведомственной целевой программы, основного мероприятия, мероприятия</t>
  </si>
  <si>
    <t>2021г.</t>
  </si>
  <si>
    <t>Приложение № 3 к муниципальной программе «Обеспечение безопасности граждан на территории муниципального образования «Невельский район»</t>
  </si>
  <si>
    <t xml:space="preserve">Подпрограмма 1. «Профилактика преступлений и правонарушений, противодействие злоупотреблению наркотиков и их незаконному обороту» </t>
  </si>
  <si>
    <t xml:space="preserve">Основное мероприятие 1.1. «Профилактика преступлений и правонарушений, противодействие злоупотреблению наркотиков и их незаконному обороту» </t>
  </si>
  <si>
    <t xml:space="preserve">Мероприятие 1.1.2. Проведение индивидуальных бесед с гражданами «группы риска» </t>
  </si>
  <si>
    <t>2022г.</t>
  </si>
  <si>
    <t>Мероприятие 1.1.16. Материальное стимулирование народных дружинников на период их участия в проводимых органами внутренних дел (полицией) или иными правоохранительными органами мероприятий по охране общественного порядка в Невельском районе.</t>
  </si>
  <si>
    <t xml:space="preserve">Мероприятие 1.1.17. Доступ к «облачному»  хранилищу системы видеонаблюдеения в рамках реализации мероприятий по наружному видеонаблюдению на территории МО «Невель» </t>
  </si>
  <si>
    <t>Мероприятие 1.1.5. Противодействие злоупотреблению наркотиков (приобретение канцтоваров для проведения социально-психологического тестирования стендовой наглядности по антинаркотической пропаганде)</t>
  </si>
  <si>
    <t>Управление образования. Физической культуры и спорта Администрации Невельского района</t>
  </si>
  <si>
    <t xml:space="preserve">Мероприятие 1.1.15. Расходы на развитие и совершенствование института добровольных народных дружин </t>
  </si>
  <si>
    <t xml:space="preserve">Мероприятие 1.1.18. Обеспечение пожарной безопасности в муниципальных образованиях </t>
  </si>
  <si>
    <t>2023г.</t>
  </si>
  <si>
    <t>2024г.</t>
  </si>
  <si>
    <t>Муниципльная программа "Обеспечение безопасности граждан на территории муниципального образования "Невельский район"</t>
  </si>
  <si>
    <t>Приложение к постановлению Администрации Невельского района от 15.11.2021 № 764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</si>
</sst>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0" fontId="1" fillId="0" borderId="0" xfId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2" fontId="1" fillId="0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64"/>
  <sheetViews>
    <sheetView tabSelected="1" zoomScale="80" zoomScaleNormal="80" workbookViewId="0"/>
  </sheetViews>
  <sheetFormatPr defaultRowHeight="15"/>
  <cols>
    <col min="1" max="1" width="22.42578125" customWidth="1"/>
    <col min="2" max="2" width="17.85546875" customWidth="1"/>
    <col min="3" max="3" width="15" customWidth="1"/>
    <col min="4" max="4" width="13.140625" customWidth="1"/>
    <col min="5" max="6" width="12.85546875" customWidth="1"/>
    <col min="7" max="7" width="12.28515625" customWidth="1"/>
    <col min="8" max="8" width="11.7109375" customWidth="1"/>
    <col min="9" max="9" width="12.5703125" customWidth="1"/>
    <col min="10" max="10" width="9.140625" hidden="1" customWidth="1"/>
  </cols>
  <sheetData>
    <row r="1" spans="1:10" ht="52.5" customHeight="1">
      <c r="C1" s="22"/>
      <c r="D1" s="25" t="s">
        <v>42</v>
      </c>
      <c r="E1" s="25"/>
      <c r="F1" s="25"/>
      <c r="G1" s="25"/>
      <c r="H1" s="25"/>
      <c r="I1" s="25"/>
      <c r="J1" s="20"/>
    </row>
    <row r="2" spans="1:10" ht="69.95" customHeight="1">
      <c r="C2" s="8"/>
      <c r="D2" s="25" t="s">
        <v>28</v>
      </c>
      <c r="E2" s="25"/>
      <c r="F2" s="25"/>
      <c r="G2" s="25"/>
      <c r="H2" s="25"/>
      <c r="I2" s="25"/>
      <c r="J2" s="25"/>
    </row>
    <row r="3" spans="1:10" ht="2.25" customHeight="1"/>
    <row r="4" spans="1:10" ht="15.75">
      <c r="A4" s="36" t="s">
        <v>26</v>
      </c>
      <c r="B4" s="36" t="s">
        <v>25</v>
      </c>
      <c r="C4" s="28"/>
      <c r="D4" s="26" t="s">
        <v>24</v>
      </c>
      <c r="E4" s="26"/>
      <c r="F4" s="26"/>
      <c r="G4" s="26"/>
      <c r="H4" s="26"/>
      <c r="I4" s="26"/>
    </row>
    <row r="5" spans="1:10" ht="138" customHeight="1">
      <c r="A5" s="37"/>
      <c r="B5" s="37"/>
      <c r="C5" s="29"/>
      <c r="D5" s="10" t="s">
        <v>23</v>
      </c>
      <c r="E5" s="10" t="s">
        <v>27</v>
      </c>
      <c r="F5" s="10" t="s">
        <v>32</v>
      </c>
      <c r="G5" s="10" t="s">
        <v>39</v>
      </c>
      <c r="H5" s="18" t="s">
        <v>40</v>
      </c>
      <c r="I5" s="19" t="s">
        <v>10</v>
      </c>
    </row>
    <row r="6" spans="1:10" ht="15.75">
      <c r="A6" s="38" t="s">
        <v>41</v>
      </c>
      <c r="B6" s="27" t="s">
        <v>22</v>
      </c>
      <c r="C6" s="2" t="s">
        <v>10</v>
      </c>
      <c r="D6" s="4">
        <f>D18</f>
        <v>2206.4</v>
      </c>
      <c r="E6" s="4">
        <f t="shared" ref="E6:H6" si="0">E18</f>
        <v>2274</v>
      </c>
      <c r="F6" s="4">
        <f t="shared" si="0"/>
        <v>2264.6999999999998</v>
      </c>
      <c r="G6" s="4">
        <f t="shared" si="0"/>
        <v>2087.6999999999998</v>
      </c>
      <c r="H6" s="4">
        <f t="shared" si="0"/>
        <v>2013.6999999999998</v>
      </c>
      <c r="I6" s="4">
        <f>SUM(D6,E6,F6,G6,H6)</f>
        <v>10846.5</v>
      </c>
    </row>
    <row r="7" spans="1:10" ht="31.5">
      <c r="A7" s="38"/>
      <c r="B7" s="27"/>
      <c r="C7" s="2" t="s">
        <v>20</v>
      </c>
      <c r="D7" s="1">
        <v>0</v>
      </c>
      <c r="E7" s="1">
        <v>0</v>
      </c>
      <c r="F7" s="1">
        <v>0</v>
      </c>
      <c r="G7" s="4">
        <v>0</v>
      </c>
      <c r="H7" s="4">
        <v>0</v>
      </c>
      <c r="I7" s="4">
        <f t="shared" ref="I7:I63" si="1">SUM(D7,E7,F7,G7,H7)</f>
        <v>0</v>
      </c>
    </row>
    <row r="8" spans="1:10" ht="31.5">
      <c r="A8" s="38"/>
      <c r="B8" s="27"/>
      <c r="C8" s="2" t="s">
        <v>19</v>
      </c>
      <c r="D8" s="4">
        <f>D20</f>
        <v>166</v>
      </c>
      <c r="E8" s="4">
        <f t="shared" ref="E8:H8" si="2">E20</f>
        <v>198</v>
      </c>
      <c r="F8" s="4">
        <f t="shared" si="2"/>
        <v>189</v>
      </c>
      <c r="G8" s="4">
        <f t="shared" si="2"/>
        <v>125</v>
      </c>
      <c r="H8" s="4">
        <f t="shared" si="2"/>
        <v>123</v>
      </c>
      <c r="I8" s="4">
        <f t="shared" si="1"/>
        <v>801</v>
      </c>
    </row>
    <row r="9" spans="1:10" ht="31.5">
      <c r="A9" s="38"/>
      <c r="B9" s="27"/>
      <c r="C9" s="2" t="s">
        <v>0</v>
      </c>
      <c r="D9" s="4">
        <f>D21</f>
        <v>2040.4</v>
      </c>
      <c r="E9" s="4">
        <f t="shared" ref="E9:H9" si="3">E21</f>
        <v>2076</v>
      </c>
      <c r="F9" s="4">
        <f t="shared" si="3"/>
        <v>2075.6999999999998</v>
      </c>
      <c r="G9" s="4">
        <f t="shared" si="3"/>
        <v>1962.6999999999998</v>
      </c>
      <c r="H9" s="4">
        <f t="shared" si="3"/>
        <v>1890.6999999999998</v>
      </c>
      <c r="I9" s="4">
        <f t="shared" si="1"/>
        <v>10045.5</v>
      </c>
    </row>
    <row r="10" spans="1:10" ht="15.75">
      <c r="A10" s="38"/>
      <c r="B10" s="27" t="s">
        <v>1</v>
      </c>
      <c r="C10" s="2" t="s">
        <v>10</v>
      </c>
      <c r="D10" s="4">
        <f>D22</f>
        <v>2176.4</v>
      </c>
      <c r="E10" s="4">
        <f t="shared" ref="E10:H10" si="4">E22</f>
        <v>2244</v>
      </c>
      <c r="F10" s="4">
        <f t="shared" si="4"/>
        <v>2234.6999999999998</v>
      </c>
      <c r="G10" s="4">
        <f t="shared" si="4"/>
        <v>2087.6999999999998</v>
      </c>
      <c r="H10" s="4">
        <f t="shared" si="4"/>
        <v>2013.6999999999998</v>
      </c>
      <c r="I10" s="4">
        <f t="shared" si="1"/>
        <v>10756.5</v>
      </c>
    </row>
    <row r="11" spans="1:10" ht="31.5">
      <c r="A11" s="38"/>
      <c r="B11" s="27"/>
      <c r="C11" s="2" t="s">
        <v>20</v>
      </c>
      <c r="D11" s="1">
        <v>0</v>
      </c>
      <c r="E11" s="1">
        <v>0</v>
      </c>
      <c r="F11" s="1">
        <v>0</v>
      </c>
      <c r="G11" s="4">
        <v>0</v>
      </c>
      <c r="H11" s="4">
        <v>0</v>
      </c>
      <c r="I11" s="4">
        <f t="shared" si="1"/>
        <v>0</v>
      </c>
    </row>
    <row r="12" spans="1:10" ht="31.5">
      <c r="A12" s="38"/>
      <c r="B12" s="27"/>
      <c r="C12" s="2" t="s">
        <v>19</v>
      </c>
      <c r="D12" s="4">
        <f>D24</f>
        <v>166</v>
      </c>
      <c r="E12" s="4">
        <f t="shared" ref="E12:H12" si="5">E24</f>
        <v>198</v>
      </c>
      <c r="F12" s="4">
        <f t="shared" si="5"/>
        <v>189</v>
      </c>
      <c r="G12" s="4">
        <f t="shared" si="5"/>
        <v>125</v>
      </c>
      <c r="H12" s="4">
        <f t="shared" si="5"/>
        <v>123</v>
      </c>
      <c r="I12" s="4">
        <f t="shared" si="1"/>
        <v>801</v>
      </c>
    </row>
    <row r="13" spans="1:10" ht="31.5">
      <c r="A13" s="38"/>
      <c r="B13" s="27"/>
      <c r="C13" s="2" t="s">
        <v>0</v>
      </c>
      <c r="D13" s="4">
        <f>D25</f>
        <v>2010.4</v>
      </c>
      <c r="E13" s="4">
        <f t="shared" ref="E13:H13" si="6">E25</f>
        <v>2046</v>
      </c>
      <c r="F13" s="4">
        <f t="shared" si="6"/>
        <v>2045.7</v>
      </c>
      <c r="G13" s="4">
        <f t="shared" si="6"/>
        <v>1962.6999999999998</v>
      </c>
      <c r="H13" s="4">
        <f t="shared" si="6"/>
        <v>1890.6999999999998</v>
      </c>
      <c r="I13" s="4">
        <f t="shared" si="1"/>
        <v>9955.5</v>
      </c>
    </row>
    <row r="14" spans="1:10" ht="15.75">
      <c r="A14" s="38"/>
      <c r="B14" s="27" t="s">
        <v>21</v>
      </c>
      <c r="C14" s="2" t="s">
        <v>10</v>
      </c>
      <c r="D14" s="4">
        <f>D26</f>
        <v>30</v>
      </c>
      <c r="E14" s="4">
        <f t="shared" ref="E14:H14" si="7">E26</f>
        <v>30</v>
      </c>
      <c r="F14" s="4">
        <f t="shared" si="7"/>
        <v>30</v>
      </c>
      <c r="G14" s="4">
        <f t="shared" si="7"/>
        <v>0</v>
      </c>
      <c r="H14" s="4">
        <f t="shared" si="7"/>
        <v>0</v>
      </c>
      <c r="I14" s="4">
        <f t="shared" si="1"/>
        <v>90</v>
      </c>
    </row>
    <row r="15" spans="1:10" ht="31.5">
      <c r="A15" s="38"/>
      <c r="B15" s="27"/>
      <c r="C15" s="2" t="s">
        <v>20</v>
      </c>
      <c r="D15" s="1">
        <v>0</v>
      </c>
      <c r="E15" s="1">
        <v>0</v>
      </c>
      <c r="F15" s="1">
        <v>0</v>
      </c>
      <c r="G15" s="4">
        <v>0</v>
      </c>
      <c r="H15" s="4">
        <v>0</v>
      </c>
      <c r="I15" s="4">
        <f t="shared" si="1"/>
        <v>0</v>
      </c>
    </row>
    <row r="16" spans="1:10" ht="31.5">
      <c r="A16" s="38"/>
      <c r="B16" s="27"/>
      <c r="C16" s="2" t="s">
        <v>19</v>
      </c>
      <c r="D16" s="1">
        <v>0</v>
      </c>
      <c r="E16" s="1">
        <v>0</v>
      </c>
      <c r="F16" s="1">
        <v>0</v>
      </c>
      <c r="G16" s="4">
        <v>0</v>
      </c>
      <c r="H16" s="4">
        <v>0</v>
      </c>
      <c r="I16" s="4">
        <f t="shared" si="1"/>
        <v>0</v>
      </c>
    </row>
    <row r="17" spans="1:9" ht="31.5">
      <c r="A17" s="38"/>
      <c r="B17" s="27"/>
      <c r="C17" s="2" t="s">
        <v>0</v>
      </c>
      <c r="D17" s="4">
        <f>D29</f>
        <v>30</v>
      </c>
      <c r="E17" s="4">
        <f t="shared" ref="E17:H17" si="8">E29</f>
        <v>30</v>
      </c>
      <c r="F17" s="4">
        <f t="shared" si="8"/>
        <v>30</v>
      </c>
      <c r="G17" s="4">
        <f t="shared" si="8"/>
        <v>0</v>
      </c>
      <c r="H17" s="4">
        <f t="shared" si="8"/>
        <v>0</v>
      </c>
      <c r="I17" s="4">
        <f t="shared" si="1"/>
        <v>90</v>
      </c>
    </row>
    <row r="18" spans="1:9" ht="15.75">
      <c r="A18" s="30" t="s">
        <v>29</v>
      </c>
      <c r="B18" s="27" t="s">
        <v>22</v>
      </c>
      <c r="C18" s="2" t="s">
        <v>10</v>
      </c>
      <c r="D18" s="4">
        <f>D30</f>
        <v>2206.4</v>
      </c>
      <c r="E18" s="4">
        <f t="shared" ref="E18:H18" si="9">E30</f>
        <v>2274</v>
      </c>
      <c r="F18" s="4">
        <f t="shared" si="9"/>
        <v>2264.6999999999998</v>
      </c>
      <c r="G18" s="4">
        <f t="shared" si="9"/>
        <v>2087.6999999999998</v>
      </c>
      <c r="H18" s="4">
        <f t="shared" si="9"/>
        <v>2013.6999999999998</v>
      </c>
      <c r="I18" s="4">
        <f t="shared" si="1"/>
        <v>10846.5</v>
      </c>
    </row>
    <row r="19" spans="1:9" ht="31.5">
      <c r="A19" s="31"/>
      <c r="B19" s="27"/>
      <c r="C19" s="2" t="s">
        <v>20</v>
      </c>
      <c r="D19" s="1">
        <v>0</v>
      </c>
      <c r="E19" s="1">
        <v>0</v>
      </c>
      <c r="F19" s="1">
        <v>0</v>
      </c>
      <c r="G19" s="4">
        <v>0</v>
      </c>
      <c r="H19" s="4">
        <v>0</v>
      </c>
      <c r="I19" s="4">
        <f t="shared" si="1"/>
        <v>0</v>
      </c>
    </row>
    <row r="20" spans="1:9" ht="31.5">
      <c r="A20" s="31"/>
      <c r="B20" s="27"/>
      <c r="C20" s="2" t="s">
        <v>19</v>
      </c>
      <c r="D20" s="4">
        <f>D32</f>
        <v>166</v>
      </c>
      <c r="E20" s="4">
        <f t="shared" ref="E20:H20" si="10">E32</f>
        <v>198</v>
      </c>
      <c r="F20" s="4">
        <f t="shared" si="10"/>
        <v>189</v>
      </c>
      <c r="G20" s="4">
        <f t="shared" si="10"/>
        <v>125</v>
      </c>
      <c r="H20" s="4">
        <f t="shared" si="10"/>
        <v>123</v>
      </c>
      <c r="I20" s="4">
        <f t="shared" si="1"/>
        <v>801</v>
      </c>
    </row>
    <row r="21" spans="1:9" ht="31.5">
      <c r="A21" s="31"/>
      <c r="B21" s="27"/>
      <c r="C21" s="2" t="s">
        <v>0</v>
      </c>
      <c r="D21" s="4">
        <f>D33</f>
        <v>2040.4</v>
      </c>
      <c r="E21" s="4">
        <f t="shared" ref="E21:H21" si="11">E33</f>
        <v>2076</v>
      </c>
      <c r="F21" s="4">
        <f t="shared" si="11"/>
        <v>2075.6999999999998</v>
      </c>
      <c r="G21" s="4">
        <f t="shared" si="11"/>
        <v>1962.6999999999998</v>
      </c>
      <c r="H21" s="4">
        <f t="shared" si="11"/>
        <v>1890.6999999999998</v>
      </c>
      <c r="I21" s="4">
        <f t="shared" si="1"/>
        <v>10045.5</v>
      </c>
    </row>
    <row r="22" spans="1:9" ht="15.75">
      <c r="A22" s="31"/>
      <c r="B22" s="27" t="s">
        <v>1</v>
      </c>
      <c r="C22" s="2" t="s">
        <v>10</v>
      </c>
      <c r="D22" s="4">
        <f>D34</f>
        <v>2176.4</v>
      </c>
      <c r="E22" s="4">
        <f t="shared" ref="E22:H22" si="12">E34</f>
        <v>2244</v>
      </c>
      <c r="F22" s="4">
        <f t="shared" si="12"/>
        <v>2234.6999999999998</v>
      </c>
      <c r="G22" s="4">
        <f t="shared" si="12"/>
        <v>2087.6999999999998</v>
      </c>
      <c r="H22" s="4">
        <f t="shared" si="12"/>
        <v>2013.6999999999998</v>
      </c>
      <c r="I22" s="4">
        <f t="shared" si="1"/>
        <v>10756.5</v>
      </c>
    </row>
    <row r="23" spans="1:9" ht="31.5">
      <c r="A23" s="31"/>
      <c r="B23" s="27"/>
      <c r="C23" s="2" t="s">
        <v>20</v>
      </c>
      <c r="D23" s="1">
        <v>0</v>
      </c>
      <c r="E23" s="1">
        <v>0</v>
      </c>
      <c r="F23" s="1">
        <v>0</v>
      </c>
      <c r="G23" s="4">
        <v>0</v>
      </c>
      <c r="H23" s="4">
        <v>0</v>
      </c>
      <c r="I23" s="4">
        <f t="shared" si="1"/>
        <v>0</v>
      </c>
    </row>
    <row r="24" spans="1:9" ht="31.5">
      <c r="A24" s="31"/>
      <c r="B24" s="27"/>
      <c r="C24" s="2" t="s">
        <v>19</v>
      </c>
      <c r="D24" s="4">
        <f>D36</f>
        <v>166</v>
      </c>
      <c r="E24" s="4">
        <f t="shared" ref="E24:G24" si="13">E36</f>
        <v>198</v>
      </c>
      <c r="F24" s="4">
        <f t="shared" si="13"/>
        <v>189</v>
      </c>
      <c r="G24" s="4">
        <f t="shared" si="13"/>
        <v>125</v>
      </c>
      <c r="H24" s="4">
        <f t="shared" ref="H24" si="14">H36</f>
        <v>123</v>
      </c>
      <c r="I24" s="4">
        <f t="shared" si="1"/>
        <v>801</v>
      </c>
    </row>
    <row r="25" spans="1:9" ht="31.5">
      <c r="A25" s="31"/>
      <c r="B25" s="27"/>
      <c r="C25" s="2" t="s">
        <v>0</v>
      </c>
      <c r="D25" s="4">
        <f>D37</f>
        <v>2010.4</v>
      </c>
      <c r="E25" s="4">
        <f t="shared" ref="E25:G25" si="15">E37</f>
        <v>2046</v>
      </c>
      <c r="F25" s="4">
        <f t="shared" si="15"/>
        <v>2045.7</v>
      </c>
      <c r="G25" s="4">
        <f t="shared" si="15"/>
        <v>1962.6999999999998</v>
      </c>
      <c r="H25" s="4">
        <f t="shared" ref="H25" si="16">H37</f>
        <v>1890.6999999999998</v>
      </c>
      <c r="I25" s="4">
        <f t="shared" si="1"/>
        <v>9955.5</v>
      </c>
    </row>
    <row r="26" spans="1:9" ht="15.75">
      <c r="A26" s="31"/>
      <c r="B26" s="27" t="s">
        <v>21</v>
      </c>
      <c r="C26" s="2" t="s">
        <v>10</v>
      </c>
      <c r="D26" s="4">
        <f>D38</f>
        <v>30</v>
      </c>
      <c r="E26" s="4">
        <f t="shared" ref="E26:G26" si="17">E38</f>
        <v>30</v>
      </c>
      <c r="F26" s="4">
        <f t="shared" si="17"/>
        <v>30</v>
      </c>
      <c r="G26" s="4">
        <f t="shared" si="17"/>
        <v>0</v>
      </c>
      <c r="H26" s="4">
        <f t="shared" ref="H26" si="18">H38</f>
        <v>0</v>
      </c>
      <c r="I26" s="4">
        <f t="shared" si="1"/>
        <v>90</v>
      </c>
    </row>
    <row r="27" spans="1:9" ht="31.5">
      <c r="A27" s="31"/>
      <c r="B27" s="27"/>
      <c r="C27" s="2" t="s">
        <v>20</v>
      </c>
      <c r="D27" s="1">
        <v>0</v>
      </c>
      <c r="E27" s="1">
        <v>0</v>
      </c>
      <c r="F27" s="1">
        <v>0</v>
      </c>
      <c r="G27" s="4">
        <v>0</v>
      </c>
      <c r="H27" s="4">
        <v>0</v>
      </c>
      <c r="I27" s="4">
        <f t="shared" si="1"/>
        <v>0</v>
      </c>
    </row>
    <row r="28" spans="1:9" ht="31.5">
      <c r="A28" s="31"/>
      <c r="B28" s="27"/>
      <c r="C28" s="2" t="s">
        <v>19</v>
      </c>
      <c r="D28" s="1">
        <v>0</v>
      </c>
      <c r="E28" s="1">
        <v>0</v>
      </c>
      <c r="F28" s="1">
        <v>0</v>
      </c>
      <c r="G28" s="4">
        <v>0</v>
      </c>
      <c r="H28" s="4">
        <v>0</v>
      </c>
      <c r="I28" s="4">
        <f t="shared" si="1"/>
        <v>0</v>
      </c>
    </row>
    <row r="29" spans="1:9" ht="31.5">
      <c r="A29" s="32"/>
      <c r="B29" s="27"/>
      <c r="C29" s="2" t="s">
        <v>0</v>
      </c>
      <c r="D29" s="4">
        <f>D41</f>
        <v>30</v>
      </c>
      <c r="E29" s="4">
        <f t="shared" ref="E29:G29" si="19">E41</f>
        <v>30</v>
      </c>
      <c r="F29" s="4">
        <f t="shared" si="19"/>
        <v>30</v>
      </c>
      <c r="G29" s="4">
        <f t="shared" si="19"/>
        <v>0</v>
      </c>
      <c r="H29" s="4">
        <f t="shared" ref="H29" si="20">H41</f>
        <v>0</v>
      </c>
      <c r="I29" s="4">
        <f t="shared" si="1"/>
        <v>90</v>
      </c>
    </row>
    <row r="30" spans="1:9" ht="15.75">
      <c r="A30" s="30" t="s">
        <v>30</v>
      </c>
      <c r="B30" s="27" t="s">
        <v>22</v>
      </c>
      <c r="C30" s="2" t="s">
        <v>10</v>
      </c>
      <c r="D30" s="4">
        <f>D34+D38</f>
        <v>2206.4</v>
      </c>
      <c r="E30" s="4">
        <f t="shared" ref="E30:G30" si="21">E34+E38</f>
        <v>2274</v>
      </c>
      <c r="F30" s="4">
        <f t="shared" si="21"/>
        <v>2264.6999999999998</v>
      </c>
      <c r="G30" s="4">
        <f t="shared" si="21"/>
        <v>2087.6999999999998</v>
      </c>
      <c r="H30" s="4">
        <f t="shared" ref="H30" si="22">H34+H38</f>
        <v>2013.6999999999998</v>
      </c>
      <c r="I30" s="4">
        <f t="shared" si="1"/>
        <v>10846.5</v>
      </c>
    </row>
    <row r="31" spans="1:9" ht="31.5">
      <c r="A31" s="31"/>
      <c r="B31" s="27"/>
      <c r="C31" s="2" t="s">
        <v>20</v>
      </c>
      <c r="D31" s="1">
        <v>0</v>
      </c>
      <c r="E31" s="1">
        <v>0</v>
      </c>
      <c r="F31" s="1">
        <v>0</v>
      </c>
      <c r="G31" s="4">
        <v>0</v>
      </c>
      <c r="H31" s="4">
        <v>0</v>
      </c>
      <c r="I31" s="4">
        <f t="shared" si="1"/>
        <v>0</v>
      </c>
    </row>
    <row r="32" spans="1:9" ht="31.5">
      <c r="A32" s="31"/>
      <c r="B32" s="27"/>
      <c r="C32" s="2" t="s">
        <v>19</v>
      </c>
      <c r="D32" s="4">
        <f>D36+D40</f>
        <v>166</v>
      </c>
      <c r="E32" s="4">
        <f>SUM(E50,E59,E63)</f>
        <v>198</v>
      </c>
      <c r="F32" s="4">
        <f t="shared" ref="F32:H32" si="23">SUM(F50,F59,F63)</f>
        <v>189</v>
      </c>
      <c r="G32" s="4">
        <f t="shared" si="23"/>
        <v>125</v>
      </c>
      <c r="H32" s="4">
        <f t="shared" si="23"/>
        <v>123</v>
      </c>
      <c r="I32" s="4">
        <f t="shared" si="1"/>
        <v>801</v>
      </c>
    </row>
    <row r="33" spans="1:9" ht="31.5">
      <c r="A33" s="31"/>
      <c r="B33" s="27"/>
      <c r="C33" s="2" t="s">
        <v>0</v>
      </c>
      <c r="D33" s="4">
        <f>SUM(D37,D41)</f>
        <v>2040.4</v>
      </c>
      <c r="E33" s="4">
        <f t="shared" ref="E33:H33" si="24">SUM(E37,E41)</f>
        <v>2076</v>
      </c>
      <c r="F33" s="4">
        <f t="shared" si="24"/>
        <v>2075.6999999999998</v>
      </c>
      <c r="G33" s="4">
        <f t="shared" si="24"/>
        <v>1962.6999999999998</v>
      </c>
      <c r="H33" s="4">
        <f t="shared" si="24"/>
        <v>1890.6999999999998</v>
      </c>
      <c r="I33" s="4">
        <f t="shared" si="1"/>
        <v>10045.5</v>
      </c>
    </row>
    <row r="34" spans="1:9" ht="15.75">
      <c r="A34" s="31"/>
      <c r="B34" s="27" t="s">
        <v>1</v>
      </c>
      <c r="C34" s="2" t="s">
        <v>10</v>
      </c>
      <c r="D34" s="4">
        <f>SUM(D35,D36,D37)</f>
        <v>2176.4</v>
      </c>
      <c r="E34" s="4">
        <f t="shared" ref="E34:H34" si="25">SUM(E35,E36,E37)</f>
        <v>2244</v>
      </c>
      <c r="F34" s="4">
        <f t="shared" si="25"/>
        <v>2234.6999999999998</v>
      </c>
      <c r="G34" s="4">
        <f t="shared" si="25"/>
        <v>2087.6999999999998</v>
      </c>
      <c r="H34" s="4">
        <f t="shared" si="25"/>
        <v>2013.6999999999998</v>
      </c>
      <c r="I34" s="4">
        <f t="shared" si="1"/>
        <v>10756.5</v>
      </c>
    </row>
    <row r="35" spans="1:9" ht="31.5">
      <c r="A35" s="31"/>
      <c r="B35" s="27"/>
      <c r="C35" s="2" t="s">
        <v>20</v>
      </c>
      <c r="D35" s="1">
        <v>0</v>
      </c>
      <c r="E35" s="1">
        <v>0</v>
      </c>
      <c r="F35" s="1">
        <v>0</v>
      </c>
      <c r="G35" s="4">
        <v>0</v>
      </c>
      <c r="H35" s="4">
        <v>0</v>
      </c>
      <c r="I35" s="4">
        <f t="shared" si="1"/>
        <v>0</v>
      </c>
    </row>
    <row r="36" spans="1:9" ht="31.5">
      <c r="A36" s="31"/>
      <c r="B36" s="27"/>
      <c r="C36" s="2" t="s">
        <v>19</v>
      </c>
      <c r="D36" s="4">
        <f>D50+D59+D63</f>
        <v>166</v>
      </c>
      <c r="E36" s="4">
        <f>SUM(E50,E59,E63)</f>
        <v>198</v>
      </c>
      <c r="F36" s="4">
        <f t="shared" ref="F36:H36" si="26">SUM(F50,F59,F63)</f>
        <v>189</v>
      </c>
      <c r="G36" s="4">
        <f t="shared" si="26"/>
        <v>125</v>
      </c>
      <c r="H36" s="4">
        <f t="shared" si="26"/>
        <v>123</v>
      </c>
      <c r="I36" s="4">
        <f t="shared" si="1"/>
        <v>801</v>
      </c>
    </row>
    <row r="37" spans="1:9" ht="31.5">
      <c r="A37" s="31"/>
      <c r="B37" s="27"/>
      <c r="C37" s="2" t="s">
        <v>0</v>
      </c>
      <c r="D37" s="4">
        <f>SUM(D42,D44,D43,D45,D47,D48,D51,D52,D53,D54,D55,D56,D57,D60,D61,D62)</f>
        <v>2010.4</v>
      </c>
      <c r="E37" s="4">
        <f>SUM(E42,E44,E43,E45,E47,E48,E51,E52,E53,E54,E55,E56,E57,E60,E61,E62)</f>
        <v>2046</v>
      </c>
      <c r="F37" s="4">
        <f>SUM(F42,F44,F43,F45,F47,F48,F51,F52,F53,F54,F55,F56,F57,F60,F61,F62)</f>
        <v>2045.7</v>
      </c>
      <c r="G37" s="4">
        <f>SUM(G42,G44,G43,G45,G47,G48,G51,G52,G53,G54,G55,G56,G57,G60,G61,G62)</f>
        <v>1962.6999999999998</v>
      </c>
      <c r="H37" s="4">
        <f>SUM(H42,H44,H43,H45,H47,H48,H51,H52,H53,H54,H55,H56,H57,H60,H61,H62)</f>
        <v>1890.6999999999998</v>
      </c>
      <c r="I37" s="4">
        <f t="shared" si="1"/>
        <v>9955.5</v>
      </c>
    </row>
    <row r="38" spans="1:9" ht="15.75">
      <c r="A38" s="31"/>
      <c r="B38" s="27" t="s">
        <v>21</v>
      </c>
      <c r="C38" s="2" t="s">
        <v>10</v>
      </c>
      <c r="D38" s="4">
        <f>SUM(D39,D40,D41)</f>
        <v>30</v>
      </c>
      <c r="E38" s="4">
        <f t="shared" ref="E38:G38" si="27">SUM(E39,E40,E41)</f>
        <v>30</v>
      </c>
      <c r="F38" s="4">
        <f t="shared" si="27"/>
        <v>30</v>
      </c>
      <c r="G38" s="4">
        <f t="shared" si="27"/>
        <v>0</v>
      </c>
      <c r="H38" s="4">
        <f t="shared" ref="H38" si="28">SUM(H39,H40,H41)</f>
        <v>0</v>
      </c>
      <c r="I38" s="4">
        <f t="shared" si="1"/>
        <v>90</v>
      </c>
    </row>
    <row r="39" spans="1:9" ht="31.5">
      <c r="A39" s="31"/>
      <c r="B39" s="27"/>
      <c r="C39" s="2" t="s">
        <v>20</v>
      </c>
      <c r="D39" s="1">
        <v>0</v>
      </c>
      <c r="E39" s="1">
        <v>0</v>
      </c>
      <c r="F39" s="1">
        <v>0</v>
      </c>
      <c r="G39" s="4">
        <v>0</v>
      </c>
      <c r="H39" s="4">
        <v>0</v>
      </c>
      <c r="I39" s="4">
        <f t="shared" si="1"/>
        <v>0</v>
      </c>
    </row>
    <row r="40" spans="1:9" ht="31.5">
      <c r="A40" s="31"/>
      <c r="B40" s="27"/>
      <c r="C40" s="2" t="s">
        <v>19</v>
      </c>
      <c r="D40" s="1">
        <v>0</v>
      </c>
      <c r="E40" s="1">
        <v>0</v>
      </c>
      <c r="F40" s="1">
        <v>0</v>
      </c>
      <c r="G40" s="4">
        <v>0</v>
      </c>
      <c r="H40" s="4">
        <v>0</v>
      </c>
      <c r="I40" s="4">
        <f t="shared" si="1"/>
        <v>0</v>
      </c>
    </row>
    <row r="41" spans="1:9" ht="31.5">
      <c r="A41" s="32"/>
      <c r="B41" s="27"/>
      <c r="C41" s="2" t="s">
        <v>0</v>
      </c>
      <c r="D41" s="4">
        <f>D46</f>
        <v>30</v>
      </c>
      <c r="E41" s="4">
        <f t="shared" ref="E41:F41" si="29">E46</f>
        <v>30</v>
      </c>
      <c r="F41" s="4">
        <f t="shared" si="29"/>
        <v>30</v>
      </c>
      <c r="G41" s="4">
        <f>G46</f>
        <v>0</v>
      </c>
      <c r="H41" s="4">
        <f>H46</f>
        <v>0</v>
      </c>
      <c r="I41" s="4">
        <f t="shared" si="1"/>
        <v>90</v>
      </c>
    </row>
    <row r="42" spans="1:9" ht="140.25" customHeight="1">
      <c r="A42" s="7" t="s">
        <v>18</v>
      </c>
      <c r="B42" s="2" t="s">
        <v>15</v>
      </c>
      <c r="C42" s="2" t="s">
        <v>0</v>
      </c>
      <c r="D42" s="1">
        <v>0</v>
      </c>
      <c r="E42" s="1">
        <v>0</v>
      </c>
      <c r="F42" s="1">
        <v>0</v>
      </c>
      <c r="G42" s="4">
        <v>0</v>
      </c>
      <c r="H42" s="4">
        <v>0</v>
      </c>
      <c r="I42" s="4">
        <f t="shared" si="1"/>
        <v>0</v>
      </c>
    </row>
    <row r="43" spans="1:9" ht="96" customHeight="1">
      <c r="A43" s="7" t="s">
        <v>31</v>
      </c>
      <c r="B43" s="2" t="s">
        <v>15</v>
      </c>
      <c r="C43" s="2" t="s">
        <v>0</v>
      </c>
      <c r="D43" s="1">
        <v>0</v>
      </c>
      <c r="E43" s="1">
        <v>0</v>
      </c>
      <c r="F43" s="1">
        <v>0</v>
      </c>
      <c r="G43" s="4">
        <v>0</v>
      </c>
      <c r="H43" s="4">
        <v>0</v>
      </c>
      <c r="I43" s="4">
        <f t="shared" si="1"/>
        <v>0</v>
      </c>
    </row>
    <row r="44" spans="1:9" ht="157.5">
      <c r="A44" s="5" t="s">
        <v>17</v>
      </c>
      <c r="B44" s="2" t="s">
        <v>15</v>
      </c>
      <c r="C44" s="2" t="s">
        <v>0</v>
      </c>
      <c r="D44" s="1">
        <v>0</v>
      </c>
      <c r="E44" s="1">
        <v>0</v>
      </c>
      <c r="F44" s="1">
        <v>0</v>
      </c>
      <c r="G44" s="4">
        <v>0</v>
      </c>
      <c r="H44" s="4">
        <v>0</v>
      </c>
      <c r="I44" s="4">
        <f t="shared" si="1"/>
        <v>0</v>
      </c>
    </row>
    <row r="45" spans="1:9" ht="157.5">
      <c r="A45" s="5" t="s">
        <v>16</v>
      </c>
      <c r="B45" s="2" t="s">
        <v>15</v>
      </c>
      <c r="C45" s="2" t="s">
        <v>0</v>
      </c>
      <c r="D45" s="11">
        <v>10</v>
      </c>
      <c r="E45" s="11">
        <v>10</v>
      </c>
      <c r="F45" s="11">
        <v>10</v>
      </c>
      <c r="G45" s="4">
        <v>0</v>
      </c>
      <c r="H45" s="4">
        <v>0</v>
      </c>
      <c r="I45" s="4">
        <f t="shared" si="1"/>
        <v>30</v>
      </c>
    </row>
    <row r="46" spans="1:9" ht="239.25" customHeight="1">
      <c r="A46" s="5" t="s">
        <v>35</v>
      </c>
      <c r="B46" s="2" t="s">
        <v>36</v>
      </c>
      <c r="C46" s="2" t="s">
        <v>0</v>
      </c>
      <c r="D46" s="4">
        <v>30</v>
      </c>
      <c r="E46" s="4">
        <v>30</v>
      </c>
      <c r="F46" s="4">
        <v>30</v>
      </c>
      <c r="G46" s="4">
        <v>0</v>
      </c>
      <c r="H46" s="4">
        <v>0</v>
      </c>
      <c r="I46" s="4">
        <f t="shared" si="1"/>
        <v>90</v>
      </c>
    </row>
    <row r="47" spans="1:9" ht="131.25" customHeight="1">
      <c r="A47" s="5" t="s">
        <v>14</v>
      </c>
      <c r="B47" s="2" t="s">
        <v>13</v>
      </c>
      <c r="C47" s="2" t="s">
        <v>0</v>
      </c>
      <c r="D47" s="1">
        <v>0</v>
      </c>
      <c r="E47" s="1">
        <v>0</v>
      </c>
      <c r="F47" s="1">
        <v>0</v>
      </c>
      <c r="G47" s="4">
        <v>0</v>
      </c>
      <c r="H47" s="4">
        <v>0</v>
      </c>
      <c r="I47" s="4">
        <f t="shared" si="1"/>
        <v>0</v>
      </c>
    </row>
    <row r="48" spans="1:9" ht="88.5" customHeight="1">
      <c r="A48" s="5" t="s">
        <v>12</v>
      </c>
      <c r="B48" s="23" t="s">
        <v>1</v>
      </c>
      <c r="C48" s="2" t="s">
        <v>0</v>
      </c>
      <c r="D48" s="1">
        <v>0</v>
      </c>
      <c r="E48" s="1">
        <v>0</v>
      </c>
      <c r="F48" s="1">
        <v>0</v>
      </c>
      <c r="G48" s="4">
        <v>0</v>
      </c>
      <c r="H48" s="4">
        <v>0</v>
      </c>
      <c r="I48" s="4">
        <f t="shared" si="1"/>
        <v>0</v>
      </c>
    </row>
    <row r="49" spans="1:9" ht="15.75">
      <c r="A49" s="39" t="s">
        <v>11</v>
      </c>
      <c r="B49" s="42" t="s">
        <v>1</v>
      </c>
      <c r="C49" s="6" t="s">
        <v>10</v>
      </c>
      <c r="D49" s="4">
        <f>SUM(D50,D51)</f>
        <v>81</v>
      </c>
      <c r="E49" s="4">
        <f>SUM(E51,E50)</f>
        <v>93</v>
      </c>
      <c r="F49" s="4">
        <f t="shared" ref="F49:H49" si="30">SUM(F51,F50)</f>
        <v>92.9</v>
      </c>
      <c r="G49" s="4">
        <f t="shared" si="30"/>
        <v>61.6</v>
      </c>
      <c r="H49" s="4">
        <f t="shared" si="30"/>
        <v>60.6</v>
      </c>
      <c r="I49" s="4">
        <f t="shared" si="1"/>
        <v>389.1</v>
      </c>
    </row>
    <row r="50" spans="1:9" ht="27.75" customHeight="1">
      <c r="A50" s="40"/>
      <c r="B50" s="43"/>
      <c r="C50" s="2" t="s">
        <v>9</v>
      </c>
      <c r="D50" s="11">
        <v>80</v>
      </c>
      <c r="E50" s="11">
        <v>92</v>
      </c>
      <c r="F50" s="11">
        <v>92</v>
      </c>
      <c r="G50" s="4">
        <v>61</v>
      </c>
      <c r="H50" s="4">
        <v>60</v>
      </c>
      <c r="I50" s="4">
        <f t="shared" si="1"/>
        <v>385</v>
      </c>
    </row>
    <row r="51" spans="1:9" ht="246" customHeight="1">
      <c r="A51" s="41"/>
      <c r="B51" s="44"/>
      <c r="C51" s="2" t="s">
        <v>8</v>
      </c>
      <c r="D51" s="4">
        <v>1</v>
      </c>
      <c r="E51" s="4">
        <v>1</v>
      </c>
      <c r="F51" s="4">
        <v>0.9</v>
      </c>
      <c r="G51" s="4">
        <v>0.6</v>
      </c>
      <c r="H51" s="4">
        <v>0.6</v>
      </c>
      <c r="I51" s="4">
        <f t="shared" si="1"/>
        <v>4.0999999999999996</v>
      </c>
    </row>
    <row r="52" spans="1:9" ht="78.75">
      <c r="A52" s="5" t="s">
        <v>7</v>
      </c>
      <c r="B52" s="2" t="s">
        <v>1</v>
      </c>
      <c r="C52" s="2" t="s">
        <v>0</v>
      </c>
      <c r="D52" s="4">
        <v>1962</v>
      </c>
      <c r="E52" s="4">
        <v>1962</v>
      </c>
      <c r="F52" s="4">
        <v>1962</v>
      </c>
      <c r="G52" s="4">
        <v>1962</v>
      </c>
      <c r="H52" s="4">
        <v>1890</v>
      </c>
      <c r="I52" s="4">
        <f t="shared" si="1"/>
        <v>9738</v>
      </c>
    </row>
    <row r="53" spans="1:9" ht="220.5">
      <c r="A53" s="5" t="s">
        <v>6</v>
      </c>
      <c r="B53" s="2" t="s">
        <v>1</v>
      </c>
      <c r="C53" s="2" t="s">
        <v>0</v>
      </c>
      <c r="D53" s="11">
        <v>0</v>
      </c>
      <c r="E53" s="11">
        <v>0</v>
      </c>
      <c r="F53" s="11">
        <v>0</v>
      </c>
      <c r="G53" s="4">
        <v>0</v>
      </c>
      <c r="H53" s="4">
        <v>0</v>
      </c>
      <c r="I53" s="4">
        <f t="shared" si="1"/>
        <v>0</v>
      </c>
    </row>
    <row r="54" spans="1:9" ht="141.75">
      <c r="A54" s="5" t="s">
        <v>5</v>
      </c>
      <c r="B54" s="2" t="s">
        <v>1</v>
      </c>
      <c r="C54" s="2" t="s">
        <v>0</v>
      </c>
      <c r="D54" s="11">
        <v>0</v>
      </c>
      <c r="E54" s="11">
        <v>0</v>
      </c>
      <c r="F54" s="11">
        <v>0</v>
      </c>
      <c r="G54" s="4">
        <v>0</v>
      </c>
      <c r="H54" s="4">
        <v>0</v>
      </c>
      <c r="I54" s="4">
        <f t="shared" si="1"/>
        <v>0</v>
      </c>
    </row>
    <row r="55" spans="1:9" ht="283.5">
      <c r="A55" s="5" t="s">
        <v>4</v>
      </c>
      <c r="B55" s="2" t="s">
        <v>1</v>
      </c>
      <c r="C55" s="2" t="s">
        <v>0</v>
      </c>
      <c r="D55" s="11">
        <v>0</v>
      </c>
      <c r="E55" s="11">
        <v>0</v>
      </c>
      <c r="F55" s="11">
        <v>0</v>
      </c>
      <c r="G55" s="4">
        <v>0</v>
      </c>
      <c r="H55" s="4">
        <v>0</v>
      </c>
      <c r="I55" s="4">
        <f t="shared" si="1"/>
        <v>0</v>
      </c>
    </row>
    <row r="56" spans="1:9" ht="157.5">
      <c r="A56" s="24" t="s">
        <v>3</v>
      </c>
      <c r="B56" s="2" t="s">
        <v>1</v>
      </c>
      <c r="C56" s="2" t="s">
        <v>0</v>
      </c>
      <c r="D56" s="1">
        <v>0</v>
      </c>
      <c r="E56" s="1">
        <v>0</v>
      </c>
      <c r="F56" s="1">
        <v>0</v>
      </c>
      <c r="G56" s="4">
        <v>0</v>
      </c>
      <c r="H56" s="4">
        <v>0</v>
      </c>
      <c r="I56" s="4">
        <f t="shared" si="1"/>
        <v>0</v>
      </c>
    </row>
    <row r="57" spans="1:9" ht="189">
      <c r="A57" s="3" t="s">
        <v>2</v>
      </c>
      <c r="B57" s="2" t="s">
        <v>1</v>
      </c>
      <c r="C57" s="2" t="s">
        <v>0</v>
      </c>
      <c r="D57" s="1">
        <v>0</v>
      </c>
      <c r="E57" s="1">
        <v>0</v>
      </c>
      <c r="F57" s="1">
        <v>0</v>
      </c>
      <c r="G57" s="4">
        <v>0</v>
      </c>
      <c r="H57" s="4">
        <v>0</v>
      </c>
      <c r="I57" s="4">
        <f t="shared" si="1"/>
        <v>0</v>
      </c>
    </row>
    <row r="58" spans="1:9" ht="30" customHeight="1">
      <c r="A58" s="33" t="s">
        <v>37</v>
      </c>
      <c r="B58" s="30" t="s">
        <v>1</v>
      </c>
      <c r="C58" s="12" t="s">
        <v>10</v>
      </c>
      <c r="D58" s="4">
        <f>SUM(D59:D60)</f>
        <v>15.8</v>
      </c>
      <c r="E58" s="4">
        <f>SUM(E60,E59)</f>
        <v>14.28</v>
      </c>
      <c r="F58" s="4">
        <f t="shared" ref="F58:H58" si="31">SUM(F60,F59)</f>
        <v>5.0999999999999996</v>
      </c>
      <c r="G58" s="4">
        <f t="shared" si="31"/>
        <v>3.1</v>
      </c>
      <c r="H58" s="4">
        <f t="shared" si="31"/>
        <v>3.1</v>
      </c>
      <c r="I58" s="4">
        <f t="shared" si="1"/>
        <v>41.38</v>
      </c>
    </row>
    <row r="59" spans="1:9" ht="30" customHeight="1">
      <c r="A59" s="34"/>
      <c r="B59" s="31"/>
      <c r="C59" s="12" t="s">
        <v>19</v>
      </c>
      <c r="D59" s="4">
        <v>14</v>
      </c>
      <c r="E59" s="4">
        <v>14</v>
      </c>
      <c r="F59" s="4">
        <v>5</v>
      </c>
      <c r="G59" s="4">
        <v>3</v>
      </c>
      <c r="H59" s="4">
        <v>3</v>
      </c>
      <c r="I59" s="4">
        <f t="shared" si="1"/>
        <v>39</v>
      </c>
    </row>
    <row r="60" spans="1:9" ht="64.5" customHeight="1">
      <c r="A60" s="35"/>
      <c r="B60" s="32"/>
      <c r="C60" s="2" t="s">
        <v>0</v>
      </c>
      <c r="D60" s="4">
        <v>1.8</v>
      </c>
      <c r="E60" s="4">
        <v>0.28000000000000003</v>
      </c>
      <c r="F60" s="4">
        <v>0.1</v>
      </c>
      <c r="G60" s="4">
        <v>0.1</v>
      </c>
      <c r="H60" s="4">
        <v>0.1</v>
      </c>
      <c r="I60" s="4">
        <f t="shared" si="1"/>
        <v>2.3800000000000003</v>
      </c>
    </row>
    <row r="61" spans="1:9" ht="305.25" customHeight="1">
      <c r="A61" s="3" t="s">
        <v>33</v>
      </c>
      <c r="B61" s="12" t="s">
        <v>1</v>
      </c>
      <c r="C61" s="12" t="s">
        <v>0</v>
      </c>
      <c r="D61" s="4">
        <v>3.2</v>
      </c>
      <c r="E61" s="4">
        <v>7.92</v>
      </c>
      <c r="F61" s="4">
        <v>7.9</v>
      </c>
      <c r="G61" s="4">
        <v>0</v>
      </c>
      <c r="H61" s="4">
        <v>0</v>
      </c>
      <c r="I61" s="4">
        <f t="shared" si="1"/>
        <v>19.020000000000003</v>
      </c>
    </row>
    <row r="62" spans="1:9" ht="230.1" customHeight="1">
      <c r="A62" s="3" t="s">
        <v>34</v>
      </c>
      <c r="B62" s="12" t="s">
        <v>1</v>
      </c>
      <c r="C62" s="12" t="s">
        <v>0</v>
      </c>
      <c r="D62" s="4">
        <v>32.4</v>
      </c>
      <c r="E62" s="4">
        <v>64.8</v>
      </c>
      <c r="F62" s="4">
        <v>64.8</v>
      </c>
      <c r="G62" s="4">
        <v>0</v>
      </c>
      <c r="H62" s="4">
        <v>0</v>
      </c>
      <c r="I62" s="4">
        <f t="shared" si="1"/>
        <v>162</v>
      </c>
    </row>
    <row r="63" spans="1:9" ht="94.5">
      <c r="A63" s="17" t="s">
        <v>38</v>
      </c>
      <c r="B63" s="9" t="s">
        <v>1</v>
      </c>
      <c r="C63" s="9" t="s">
        <v>19</v>
      </c>
      <c r="D63" s="21">
        <v>72</v>
      </c>
      <c r="E63" s="21">
        <v>92</v>
      </c>
      <c r="F63" s="21">
        <v>92</v>
      </c>
      <c r="G63" s="4">
        <v>61</v>
      </c>
      <c r="H63" s="4">
        <v>60</v>
      </c>
      <c r="I63" s="4">
        <f t="shared" si="1"/>
        <v>377</v>
      </c>
    </row>
    <row r="64" spans="1:9" ht="15.75">
      <c r="A64" s="14"/>
      <c r="B64" s="15"/>
      <c r="C64" s="15"/>
      <c r="D64" s="13"/>
      <c r="E64" s="13"/>
      <c r="F64" s="13"/>
      <c r="G64" s="16"/>
    </row>
  </sheetData>
  <mergeCells count="22">
    <mergeCell ref="B58:B60"/>
    <mergeCell ref="A58:A60"/>
    <mergeCell ref="A4:A5"/>
    <mergeCell ref="B4:B5"/>
    <mergeCell ref="A6:A17"/>
    <mergeCell ref="B6:B9"/>
    <mergeCell ref="B10:B13"/>
    <mergeCell ref="B14:B17"/>
    <mergeCell ref="A18:A29"/>
    <mergeCell ref="B18:B21"/>
    <mergeCell ref="A49:A51"/>
    <mergeCell ref="B49:B51"/>
    <mergeCell ref="A30:A41"/>
    <mergeCell ref="B38:B41"/>
    <mergeCell ref="D1:I1"/>
    <mergeCell ref="D2:J2"/>
    <mergeCell ref="D4:I4"/>
    <mergeCell ref="B34:B37"/>
    <mergeCell ref="B22:B25"/>
    <mergeCell ref="B26:B29"/>
    <mergeCell ref="B30:B33"/>
    <mergeCell ref="C4:C5"/>
  </mergeCells>
  <pageMargins left="1.1023622047244095" right="0" top="0.35433070866141736" bottom="0" header="0.11811023622047245" footer="0"/>
  <pageSetup paperSize="9" scale="65" fitToWidth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Ресурсное обеспечение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superuser</cp:lastModifiedBy>
  <cp:lastPrinted>2021-11-17T06:33:32Z</cp:lastPrinted>
  <dcterms:created xsi:type="dcterms:W3CDTF">2018-11-28T12:33:30Z</dcterms:created>
  <dcterms:modified xsi:type="dcterms:W3CDTF">2021-11-29T10:14:23Z</dcterms:modified>
</cp:coreProperties>
</file>