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Приложение 1" sheetId="1" r:id="rId1"/>
    <sheet name="Приложение 2" sheetId="5" state="hidden" r:id="rId2"/>
    <sheet name="Приложение 3" sheetId="3" r:id="rId3"/>
    <sheet name="Приложение 4" sheetId="4" r:id="rId4"/>
    <sheet name="Приложение №2" sheetId="6" r:id="rId5"/>
  </sheets>
  <definedNames>
    <definedName name="_xlnm.Print_Area" localSheetId="3">'Приложение 4'!$A$2:$O$34</definedName>
  </definedNames>
  <calcPr calcId="152511" iterateDelta="1E-4"/>
</workbook>
</file>

<file path=xl/calcChain.xml><?xml version="1.0" encoding="utf-8"?>
<calcChain xmlns="http://schemas.openxmlformats.org/spreadsheetml/2006/main">
  <c r="F186" i="3" l="1"/>
  <c r="F183" i="3" s="1"/>
  <c r="G186" i="3"/>
  <c r="G183" i="3" s="1"/>
  <c r="I186" i="3"/>
  <c r="I183" i="3" s="1"/>
  <c r="I178" i="3" s="1"/>
  <c r="J186" i="3"/>
  <c r="J183" i="3" s="1"/>
  <c r="J178" i="3" s="1"/>
  <c r="F188" i="3"/>
  <c r="G188" i="3"/>
  <c r="H188" i="3"/>
  <c r="I188" i="3"/>
  <c r="J188" i="3"/>
  <c r="K188" i="3"/>
  <c r="L188" i="3"/>
  <c r="M188" i="3"/>
  <c r="N188" i="3"/>
  <c r="O188" i="3"/>
  <c r="P191" i="3"/>
  <c r="E193" i="3"/>
  <c r="F193" i="3"/>
  <c r="G193" i="3"/>
  <c r="H193" i="3"/>
  <c r="H186" i="3" s="1"/>
  <c r="I193" i="3"/>
  <c r="J193" i="3"/>
  <c r="L193" i="3"/>
  <c r="K196" i="3"/>
  <c r="K186" i="3" s="1"/>
  <c r="L196" i="3"/>
  <c r="L186" i="3" s="1"/>
  <c r="M196" i="3"/>
  <c r="M193" i="3" s="1"/>
  <c r="N196" i="3"/>
  <c r="N186" i="3" s="1"/>
  <c r="O196" i="3"/>
  <c r="O186" i="3" s="1"/>
  <c r="L181" i="3" l="1"/>
  <c r="L183" i="3"/>
  <c r="L178" i="3" s="1"/>
  <c r="M186" i="3"/>
  <c r="M183" i="3" s="1"/>
  <c r="M178" i="3" s="1"/>
  <c r="J181" i="3"/>
  <c r="P188" i="3"/>
  <c r="O181" i="3"/>
  <c r="O183" i="3"/>
  <c r="O178" i="3" s="1"/>
  <c r="K181" i="3"/>
  <c r="K183" i="3"/>
  <c r="K178" i="3" s="1"/>
  <c r="N183" i="3"/>
  <c r="N178" i="3" s="1"/>
  <c r="N181" i="3"/>
  <c r="H183" i="3"/>
  <c r="P183" i="3" s="1"/>
  <c r="I181" i="3"/>
  <c r="O193" i="3"/>
  <c r="K193" i="3"/>
  <c r="P193" i="3" s="1"/>
  <c r="N193" i="3"/>
  <c r="H28" i="3"/>
  <c r="M181" i="3" l="1"/>
  <c r="P186" i="3"/>
  <c r="P116" i="3"/>
  <c r="P113" i="3"/>
  <c r="H108" i="3" l="1"/>
  <c r="I108" i="3"/>
  <c r="J108" i="3"/>
  <c r="K108" i="3"/>
  <c r="L108" i="3"/>
  <c r="M108" i="3"/>
  <c r="N108" i="3"/>
  <c r="O108" i="3"/>
  <c r="G108" i="3"/>
  <c r="P112" i="3"/>
  <c r="P110" i="3"/>
  <c r="P108" i="3" l="1"/>
  <c r="P96" i="3"/>
  <c r="P93" i="3"/>
  <c r="P106" i="3"/>
  <c r="P105" i="3"/>
  <c r="I103" i="3"/>
  <c r="J103" i="3"/>
  <c r="K103" i="3"/>
  <c r="L103" i="3"/>
  <c r="M103" i="3"/>
  <c r="N103" i="3"/>
  <c r="O103" i="3"/>
  <c r="F103" i="3"/>
  <c r="P103" i="3" l="1"/>
  <c r="F66" i="3"/>
  <c r="F41" i="3" s="1"/>
  <c r="F21" i="3" s="1"/>
  <c r="G66" i="3"/>
  <c r="H66" i="3"/>
  <c r="H41" i="3" s="1"/>
  <c r="H21" i="3" s="1"/>
  <c r="I41" i="3"/>
  <c r="I21" i="3" s="1"/>
  <c r="J41" i="3"/>
  <c r="J21" i="3" s="1"/>
  <c r="K41" i="3"/>
  <c r="K21" i="3" s="1"/>
  <c r="L66" i="3"/>
  <c r="L41" i="3" s="1"/>
  <c r="L21" i="3" s="1"/>
  <c r="M66" i="3"/>
  <c r="M41" i="3" s="1"/>
  <c r="M21" i="3" s="1"/>
  <c r="N66" i="3"/>
  <c r="N41" i="3" s="1"/>
  <c r="N21" i="3" s="1"/>
  <c r="O66" i="3"/>
  <c r="O41" i="3" s="1"/>
  <c r="O21" i="3" s="1"/>
  <c r="F46" i="3"/>
  <c r="G46" i="3"/>
  <c r="I46" i="3"/>
  <c r="J56" i="3"/>
  <c r="P56" i="3" s="1"/>
  <c r="K56" i="3"/>
  <c r="L56" i="3"/>
  <c r="L46" i="3" s="1"/>
  <c r="M56" i="3"/>
  <c r="M46" i="3" s="1"/>
  <c r="N56" i="3"/>
  <c r="O56" i="3"/>
  <c r="F45" i="3"/>
  <c r="F25" i="3" s="1"/>
  <c r="G45" i="3"/>
  <c r="H45" i="3"/>
  <c r="I45" i="3"/>
  <c r="J55" i="3"/>
  <c r="J45" i="3" s="1"/>
  <c r="J25" i="3" s="1"/>
  <c r="K55" i="3"/>
  <c r="K45" i="3" s="1"/>
  <c r="L55" i="3"/>
  <c r="M55" i="3"/>
  <c r="M45" i="3" s="1"/>
  <c r="N55" i="3"/>
  <c r="N45" i="3" s="1"/>
  <c r="N25" i="3" s="1"/>
  <c r="O55" i="3"/>
  <c r="O45" i="3" s="1"/>
  <c r="E55" i="3"/>
  <c r="G83" i="3"/>
  <c r="H83" i="3"/>
  <c r="I83" i="3"/>
  <c r="J83" i="3"/>
  <c r="K83" i="3"/>
  <c r="L83" i="3"/>
  <c r="M83" i="3"/>
  <c r="N83" i="3"/>
  <c r="O83" i="3"/>
  <c r="J68" i="3"/>
  <c r="K68" i="3"/>
  <c r="L68" i="3"/>
  <c r="M68" i="3"/>
  <c r="N68" i="3"/>
  <c r="O68" i="3"/>
  <c r="P71" i="3"/>
  <c r="P86" i="3"/>
  <c r="N51" i="3" l="1"/>
  <c r="N31" i="3" s="1"/>
  <c r="J51" i="3"/>
  <c r="J31" i="3" s="1"/>
  <c r="M25" i="3"/>
  <c r="M10" i="3" s="1"/>
  <c r="I25" i="3"/>
  <c r="I10" i="3" s="1"/>
  <c r="M26" i="3"/>
  <c r="M11" i="3" s="1"/>
  <c r="I26" i="3"/>
  <c r="I11" i="3" s="1"/>
  <c r="O25" i="3"/>
  <c r="O10" i="3" s="1"/>
  <c r="K25" i="3"/>
  <c r="K10" i="3" s="1"/>
  <c r="G25" i="3"/>
  <c r="G10" i="3" s="1"/>
  <c r="G63" i="3"/>
  <c r="G38" i="3" s="1"/>
  <c r="G18" i="3" s="1"/>
  <c r="G50" i="3"/>
  <c r="G30" i="3" s="1"/>
  <c r="E50" i="3"/>
  <c r="E30" i="3" s="1"/>
  <c r="L50" i="3"/>
  <c r="L30" i="3" s="1"/>
  <c r="H25" i="3"/>
  <c r="O51" i="3"/>
  <c r="O31" i="3" s="1"/>
  <c r="K51" i="3"/>
  <c r="K31" i="3" s="1"/>
  <c r="M51" i="3"/>
  <c r="M31" i="3" s="1"/>
  <c r="L45" i="3"/>
  <c r="L25" i="3" s="1"/>
  <c r="L10" i="3" s="1"/>
  <c r="L53" i="3"/>
  <c r="L43" i="3" s="1"/>
  <c r="O53" i="3"/>
  <c r="O43" i="3" s="1"/>
  <c r="K53" i="3"/>
  <c r="K43" i="3" s="1"/>
  <c r="F50" i="3"/>
  <c r="F30" i="3" s="1"/>
  <c r="K63" i="3"/>
  <c r="K38" i="3" s="1"/>
  <c r="K18" i="3" s="1"/>
  <c r="O50" i="3"/>
  <c r="O30" i="3" s="1"/>
  <c r="I51" i="3"/>
  <c r="I31" i="3" s="1"/>
  <c r="K46" i="3"/>
  <c r="K26" i="3" s="1"/>
  <c r="K11" i="3" s="1"/>
  <c r="L26" i="3"/>
  <c r="L11" i="3" s="1"/>
  <c r="M63" i="3"/>
  <c r="M38" i="3" s="1"/>
  <c r="M18" i="3" s="1"/>
  <c r="K50" i="3"/>
  <c r="K30" i="3" s="1"/>
  <c r="E38" i="3"/>
  <c r="E18" i="3" s="1"/>
  <c r="O63" i="3"/>
  <c r="O38" i="3" s="1"/>
  <c r="O18" i="3" s="1"/>
  <c r="J53" i="3"/>
  <c r="J43" i="3" s="1"/>
  <c r="M53" i="3"/>
  <c r="M43" i="3" s="1"/>
  <c r="I43" i="3"/>
  <c r="N63" i="3"/>
  <c r="N38" i="3" s="1"/>
  <c r="N18" i="3" s="1"/>
  <c r="J63" i="3"/>
  <c r="J38" i="3" s="1"/>
  <c r="J18" i="3" s="1"/>
  <c r="F63" i="3"/>
  <c r="F38" i="3" s="1"/>
  <c r="F18" i="3" s="1"/>
  <c r="N50" i="3"/>
  <c r="N30" i="3" s="1"/>
  <c r="J50" i="3"/>
  <c r="J30" i="3" s="1"/>
  <c r="L51" i="3"/>
  <c r="L31" i="3" s="1"/>
  <c r="O46" i="3"/>
  <c r="O26" i="3" s="1"/>
  <c r="O11" i="3" s="1"/>
  <c r="J46" i="3"/>
  <c r="J26" i="3" s="1"/>
  <c r="J11" i="3" s="1"/>
  <c r="N53" i="3"/>
  <c r="N43" i="3" s="1"/>
  <c r="P55" i="3"/>
  <c r="P68" i="3"/>
  <c r="N10" i="3"/>
  <c r="J10" i="3"/>
  <c r="F10" i="3"/>
  <c r="I63" i="3"/>
  <c r="I38" i="3" s="1"/>
  <c r="I18" i="3" s="1"/>
  <c r="M50" i="3"/>
  <c r="M30" i="3" s="1"/>
  <c r="I50" i="3"/>
  <c r="I30" i="3" s="1"/>
  <c r="E45" i="3"/>
  <c r="N46" i="3"/>
  <c r="N26" i="3" s="1"/>
  <c r="N11" i="3" s="1"/>
  <c r="P66" i="3"/>
  <c r="L63" i="3"/>
  <c r="L38" i="3" s="1"/>
  <c r="L18" i="3" s="1"/>
  <c r="H63" i="3"/>
  <c r="H38" i="3" s="1"/>
  <c r="H18" i="3" s="1"/>
  <c r="G41" i="3"/>
  <c r="G21" i="3" s="1"/>
  <c r="G53" i="3"/>
  <c r="G43" i="3" s="1"/>
  <c r="G51" i="3"/>
  <c r="F53" i="3"/>
  <c r="F43" i="3" s="1"/>
  <c r="F51" i="3"/>
  <c r="P83" i="3"/>
  <c r="E41" i="3"/>
  <c r="E21" i="3" s="1"/>
  <c r="I23" i="3" l="1"/>
  <c r="I8" i="3" s="1"/>
  <c r="M23" i="3"/>
  <c r="M8" i="3" s="1"/>
  <c r="G23" i="3"/>
  <c r="L23" i="3"/>
  <c r="L8" i="3" s="1"/>
  <c r="J23" i="3"/>
  <c r="J8" i="3" s="1"/>
  <c r="P43" i="3"/>
  <c r="P46" i="3"/>
  <c r="O48" i="3"/>
  <c r="O28" i="3" s="1"/>
  <c r="L48" i="3"/>
  <c r="L28" i="3" s="1"/>
  <c r="N23" i="3"/>
  <c r="N8" i="3" s="1"/>
  <c r="N48" i="3"/>
  <c r="N28" i="3" s="1"/>
  <c r="G11" i="3"/>
  <c r="M48" i="3"/>
  <c r="M28" i="3" s="1"/>
  <c r="J48" i="3"/>
  <c r="J28" i="3" s="1"/>
  <c r="K48" i="3"/>
  <c r="K28" i="3" s="1"/>
  <c r="E25" i="3"/>
  <c r="E10" i="3" s="1"/>
  <c r="P45" i="3"/>
  <c r="O23" i="3"/>
  <c r="O8" i="3" s="1"/>
  <c r="K23" i="3"/>
  <c r="K8" i="3" s="1"/>
  <c r="P50" i="3"/>
  <c r="I48" i="3"/>
  <c r="I28" i="3" s="1"/>
  <c r="G31" i="3"/>
  <c r="G48" i="3"/>
  <c r="G28" i="3" s="1"/>
  <c r="P53" i="3"/>
  <c r="F23" i="3"/>
  <c r="F8" i="3" s="1"/>
  <c r="F11" i="3"/>
  <c r="F48" i="3"/>
  <c r="P51" i="3"/>
  <c r="F31" i="3"/>
  <c r="P63" i="3"/>
  <c r="P26" i="3" l="1"/>
  <c r="G8" i="3"/>
  <c r="P8" i="3" s="1"/>
  <c r="F28" i="3"/>
  <c r="P48" i="3"/>
  <c r="P21" i="3"/>
  <c r="P41" i="3"/>
  <c r="P30" i="3"/>
  <c r="P31" i="3"/>
  <c r="P23" i="3" l="1"/>
  <c r="P18" i="3"/>
  <c r="P38" i="3"/>
  <c r="P11" i="3"/>
  <c r="P10" i="3"/>
  <c r="P25" i="3"/>
  <c r="P28" i="3"/>
</calcChain>
</file>

<file path=xl/sharedStrings.xml><?xml version="1.0" encoding="utf-8"?>
<sst xmlns="http://schemas.openxmlformats.org/spreadsheetml/2006/main" count="468" uniqueCount="137">
  <si>
    <t>№</t>
  </si>
  <si>
    <t>Наименование целевого показателя</t>
  </si>
  <si>
    <t>Единица измерения</t>
  </si>
  <si>
    <t>Значения целевых показателей</t>
  </si>
  <si>
    <t>1.</t>
  </si>
  <si>
    <t>руб.</t>
  </si>
  <si>
    <t>ед.</t>
  </si>
  <si>
    <t>Подпрограмма 1 «Повышение инвестиционной привлекательности»</t>
  </si>
  <si>
    <t>1.1.</t>
  </si>
  <si>
    <t>Целевой показатель 1.1. Объем инвестиций в основной капитал на душу населения, руб.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</si>
  <si>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</si>
  <si>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</si>
  <si>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</si>
  <si>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</si>
  <si>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</si>
  <si>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</si>
  <si>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</si>
  <si>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</si>
  <si>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</si>
  <si>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</si>
  <si>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</si>
  <si>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</si>
  <si>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</si>
  <si>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</si>
  <si>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</si>
  <si>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</si>
  <si>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</si>
  <si>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</si>
  <si>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</si>
  <si>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</si>
  <si>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</si>
  <si>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</si>
  <si>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</si>
  <si>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</si>
  <si>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</si>
  <si>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</si>
  <si>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</si>
  <si>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</si>
  <si>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</si>
  <si>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</si>
  <si>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</si>
  <si>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</si>
  <si>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</si>
  <si>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Основное мероприятие «Функционирование КУМИ»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</si>
  <si>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</si>
  <si>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</si>
  <si>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>Количество межевых планов на земельные участки</t>
  </si>
  <si>
    <t>Основное мероприятие  «Повышение инвестиционной привлекательности»</t>
  </si>
  <si>
    <t>да/нет</t>
  </si>
  <si>
    <t>да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</si>
  <si>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</si>
  <si>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</si>
  <si>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</si>
  <si>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</si>
  <si>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</si>
  <si>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</si>
  <si>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</si>
  <si>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</si>
  <si>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</si>
  <si>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</si>
  <si>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</si>
  <si>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</si>
  <si>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</si>
  <si>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</si>
  <si>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</si>
  <si>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</si>
  <si>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</si>
  <si>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</si>
  <si>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</si>
  <si>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</si>
  <si>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Фактическое наличие (отсутствие) организаций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</si>
  <si>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</si>
  <si>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1. Объем инвестиций в основной капитал (за исключением бюджетных средств) в расчете на душу населения, руб.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</si>
  <si>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</si>
  <si>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</si>
  <si>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t>1.1.4.</t>
  </si>
  <si>
    <t>Количество объектов</t>
  </si>
  <si>
    <t>1.1.5.</t>
  </si>
  <si>
    <t>1.1.6.</t>
  </si>
  <si>
    <t>1.1.7.</t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</si>
  <si>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</si>
  <si>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</si>
  <si>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</si>
  <si>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</si>
  <si>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>Количество объектов муниципального имущества, фактически предоставленных МСП предназначенного для содействия развитию МСП</t>
  </si>
  <si>
    <t>-</t>
  </si>
  <si>
    <t>Целевой показатель 3.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</si>
  <si>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</si>
  <si>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"самозанятых" в расчете на 10 тысяч человек населения</t>
  </si>
  <si>
    <t>Количество начисленных арендных платежей по договорам аренды земельных участков на отчетную дату / общее количество арендных платежей по договорам аренды земельных участков х 100%</t>
  </si>
  <si>
    <t>Программа "АРЕНДА ЗЕМЛИ"</t>
  </si>
  <si>
    <t>Официальные данные Межрайонной ИФНС России №6 по Псковской области;   Официальные статистические данные о численности населения района на 1 января</t>
  </si>
  <si>
    <t>Целевой показатель 3.1.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</si>
  <si>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 xml:space="preserve">Приложение № 2 к постановлению Администрации Невельского района от 13.09.2022  № 509 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</si>
  <si>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предприятий) </t>
  </si>
  <si>
    <t>Официальные данные Межрайонной ИФНС России №6 по Псковской области</t>
  </si>
  <si>
    <t>Целевой показатель 2.  Число субъектов малого и среднего предпринимательства с учетом «самозанятых» в расчете на 10 тысяч человек населения</t>
  </si>
  <si>
    <t xml:space="preserve">Целевой показатель 2.1. Коэффициент «рождаемости»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на 1 тыс.действующих на дату окончания отчетного периода малых и средних предприятий) </t>
  </si>
  <si>
    <t>Прирост малых и средних предприятий и зарегистрированных «самозанятых» за отчетный период /  количество малых и средних предприятий и зарегистрированных «самозанятых», действующих на дату окончания отчетного периода х 1000</t>
  </si>
  <si>
    <t>Подпрограмма «Развитие и поддержка малого и среднего предпринимательства»</t>
  </si>
  <si>
    <t xml:space="preserve">Целевой показатель 2.1. Коэффициент «рождаемости» 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 на 1 тыс.действующих на дату окончания отчетного периода малых и средних предприятий) </t>
  </si>
  <si>
    <t>Основное мероприятие: «Повышение инвестиционной привлекательности»</t>
  </si>
  <si>
    <t>Мероприятие 1.1.1. «Оценка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казне»</t>
  </si>
  <si>
    <t>Мероприятие 1.1.2. «Увеличение уставного капитала муниципальных унитарных преприятий»</t>
  </si>
  <si>
    <t>Мероприятие 1.1.3. «Реализация мероприятий по проведению кадастровых работ по формированию земельных участков»</t>
  </si>
  <si>
    <t>Мероприятие 1.1.4. «Организация проектно-сметных и изыскательных работ для объектов газоснабжения»</t>
  </si>
  <si>
    <t>Мероприятие 1.1.5. «Реализация мероприятий по проведению работ, связанных с оформлением бесхозяйного имущества в муниципальную собственность»</t>
  </si>
  <si>
    <t>Мероприятие 1.1.6. «Расходы на проведение независимой аудиторской проверки финансовой и хозяйственной деятельности МУП «Невельские теплосети»</t>
  </si>
  <si>
    <t>Мероприятие 1.1.7. «Изготовление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Федерации»</t>
  </si>
  <si>
    <t>Мероприятие 2. «Расходы на выплаты по оплате труда работников, занимающих должности, не отнесенные к должностям муниципальной службы»</t>
  </si>
  <si>
    <t>Мероприятие 1. «Расходы на выплаты по оплате труда и обеспечение функций муниципальных органов»</t>
  </si>
  <si>
    <t>Основное мероприятие: «Развитие и поддержка малого и среднего предпринимательства»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</si>
  <si>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предпринимательства»</t>
  </si>
  <si>
    <t>Мероприятие 2.1.3. «Оказание информационно-консультационной поддержки субъектам малого и среднего предпринимательства»</t>
  </si>
  <si>
    <t>Подпрограмма 3.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</si>
  <si>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Подпрограмма «Повышение инвестиционной привлекательности»</t>
  </si>
  <si>
    <t>Мероприятие 1.1.2. «Увеличение уставного капитала муниципальных унитарных предприятий»</t>
  </si>
  <si>
    <t>Мероприятие 1.1.6. «Расходы на проведение независимой аудиторской проверки финансовой и хзяйственной деятельности МУП "Невельские теплосети»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</si>
  <si>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предпринимательства, в том числе посредством предоставления муниципальной преференции субъектами МСП»</t>
  </si>
  <si>
    <t>Основное мероприятие «Развитие и поддержка малого и среднего предпринимательства»</t>
  </si>
  <si>
    <t>1.1.10.</t>
  </si>
  <si>
    <t>Мероприятие 1.1.10. «Расходы на подготовку проектов межевания земельных участков и на проведение кадастровых работ»</t>
  </si>
  <si>
    <t>1925,7»</t>
  </si>
  <si>
    <t>Приложение № 1 к постановлению Администрации Невельского муниципального округа от 06.03.2024  № 177</t>
  </si>
  <si>
    <t xml:space="preserve">«Приложение № 1 к муниципальной программе
 «Содействие экономическому развитию 
и инвестиционной привлекательности Невельского муниципального округа»
</t>
  </si>
  <si>
    <t>Сведения  о составе и значениях целевых показателей муниципальной программы
 «Содействие экономическому развитию и инвестиционной привлекательности Невельского муниципального округа»</t>
  </si>
  <si>
    <t>Муниципальная программа «Содействие экономическому развитию и инвестиционной привлекательности Невельского муниципального округа»</t>
  </si>
  <si>
    <t xml:space="preserve">Приложение № 2 к постановлению Администрации Невельского муниципального округа от 06.03.2024  № 177 </t>
  </si>
  <si>
    <t>«Приложение № 2 к муниципальной программе «Содействие экономическому развитию 
и инвестиционной привлекательности Невельского муниципального округа»</t>
  </si>
  <si>
    <t>МП «Содействие экономическому развитию и инвестиционной привлекательности Невельского муниципального округа»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</si>
  <si>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«Приложение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Невельского муниципального округа»</t>
    </r>
  </si>
  <si>
    <t>Финансовое управление Администрации Невельского муниципального округа</t>
  </si>
  <si>
    <t xml:space="preserve">Администрация Невельского муниципального округа </t>
  </si>
  <si>
    <t>Приложение № 4 к постановлению Администрации Невельского муниципального округа от 06.03.2024  № 177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</si>
  <si>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Невельского муниципального округа»</t>
  </si>
  <si>
    <t xml:space="preserve">Приложение 4 к муниципальной программе «Содействие экономическому развитию 
и инвестиционной привлекательности Невелького муниципального округа» 
</t>
  </si>
  <si>
    <t>Приложение № 3 к постановлению Администрации Невельского муниципального округа от 06.03.2024 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</si>
</sst>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3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0" fillId="0" borderId="6" xfId="0" applyBorder="1" applyAlignment="1"/>
    <xf numFmtId="0" fontId="0" fillId="0" borderId="11" xfId="0" applyBorder="1" applyAlignment="1"/>
    <xf numFmtId="0" fontId="0" fillId="0" borderId="14" xfId="0" applyBorder="1" applyAlignment="1"/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6" xfId="0" applyBorder="1"/>
    <xf numFmtId="0" fontId="1" fillId="0" borderId="16" xfId="0" applyFont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0" fillId="0" borderId="21" xfId="0" applyBorder="1"/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10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2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4" fontId="1" fillId="2" borderId="25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/>
    <xf numFmtId="0" fontId="7" fillId="0" borderId="22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14" fontId="5" fillId="0" borderId="15" xfId="0" applyNumberFormat="1" applyFont="1" applyFill="1" applyBorder="1" applyAlignment="1">
      <alignment horizontal="left" vertical="top" wrapText="1"/>
    </xf>
    <xf numFmtId="0" fontId="7" fillId="0" borderId="15" xfId="0" applyFont="1" applyBorder="1" applyAlignment="1">
      <alignment vertical="top" wrapText="1"/>
    </xf>
    <xf numFmtId="14" fontId="7" fillId="0" borderId="15" xfId="0" applyNumberFormat="1" applyFont="1" applyBorder="1" applyAlignment="1">
      <alignment horizontal="left" vertical="top" wrapText="1"/>
    </xf>
    <xf numFmtId="0" fontId="5" fillId="0" borderId="6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1" fillId="2" borderId="1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0" fillId="2" borderId="14" xfId="0" applyFill="1" applyBorder="1" applyAlignment="1"/>
    <xf numFmtId="0" fontId="1" fillId="2" borderId="0" xfId="0" applyFont="1" applyFill="1"/>
    <xf numFmtId="0" fontId="1" fillId="0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1" xfId="0" applyFont="1" applyFill="1" applyBorder="1"/>
    <xf numFmtId="0" fontId="10" fillId="0" borderId="1" xfId="0" applyFont="1" applyFill="1" applyBorder="1"/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0" fontId="7" fillId="0" borderId="10" xfId="0" applyFont="1" applyBorder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view="pageBreakPreview" zoomScaleNormal="100" zoomScaleSheetLayoutView="100" workbookViewId="0">
      <selection activeCell="A10" sqref="A10:N10"/>
    </sheetView>
  </sheetViews>
  <sheetFormatPr defaultRowHeight="15.75" x14ac:dyDescent="0.25"/>
  <cols>
    <col min="1" max="1" width="4.140625" style="1" customWidth="1"/>
    <col min="2" max="2" width="34.140625" style="8" customWidth="1"/>
    <col min="3" max="3" width="9.42578125" style="1" customWidth="1"/>
    <col min="4" max="4" width="7.5703125" style="1" customWidth="1"/>
    <col min="5" max="5" width="8.5703125" style="1" customWidth="1"/>
    <col min="6" max="6" width="8" style="1" customWidth="1"/>
    <col min="7" max="7" width="8.85546875" style="1" customWidth="1"/>
    <col min="8" max="8" width="8.7109375" style="1" customWidth="1"/>
    <col min="9" max="9" width="9.5703125" style="1" customWidth="1"/>
    <col min="10" max="10" width="9" style="1" customWidth="1"/>
    <col min="11" max="11" width="7.42578125" style="1" customWidth="1"/>
    <col min="12" max="12" width="8.42578125" style="1" customWidth="1"/>
    <col min="13" max="13" width="8.5703125" style="1" customWidth="1"/>
    <col min="14" max="14" width="13.5703125" style="1" customWidth="1"/>
  </cols>
  <sheetData>
    <row r="1" spans="1:14" ht="26.25" customHeight="1" x14ac:dyDescent="0.25">
      <c r="B1" s="117" t="s">
        <v>123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76.5" customHeight="1" x14ac:dyDescent="0.25">
      <c r="A2" s="7"/>
      <c r="C2" s="124" t="s">
        <v>124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ht="61.5" customHeight="1" x14ac:dyDescent="0.25">
      <c r="A3" s="128" t="s">
        <v>125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20.25" customHeight="1" x14ac:dyDescent="0.25">
      <c r="A4" s="122" t="s">
        <v>0</v>
      </c>
      <c r="B4" s="123" t="s">
        <v>1</v>
      </c>
      <c r="C4" s="122" t="s">
        <v>2</v>
      </c>
      <c r="D4" s="122" t="s">
        <v>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</row>
    <row r="5" spans="1:14" x14ac:dyDescent="0.25">
      <c r="A5" s="122"/>
      <c r="B5" s="123"/>
      <c r="C5" s="122"/>
      <c r="D5" s="2">
        <v>2020</v>
      </c>
      <c r="E5" s="2">
        <v>2021</v>
      </c>
      <c r="F5" s="2">
        <v>2022</v>
      </c>
      <c r="G5" s="13">
        <v>2023</v>
      </c>
      <c r="H5" s="13">
        <v>2024</v>
      </c>
      <c r="I5" s="13">
        <v>2025</v>
      </c>
      <c r="J5" s="13">
        <v>2026</v>
      </c>
      <c r="K5" s="2">
        <v>2027</v>
      </c>
      <c r="L5" s="2">
        <v>2028</v>
      </c>
      <c r="M5" s="13">
        <v>2029</v>
      </c>
      <c r="N5" s="4">
        <v>2030</v>
      </c>
    </row>
    <row r="6" spans="1:14" x14ac:dyDescent="0.25">
      <c r="A6" s="2">
        <v>1</v>
      </c>
      <c r="B6" s="9">
        <v>2</v>
      </c>
      <c r="C6" s="2">
        <v>3</v>
      </c>
      <c r="D6" s="2">
        <v>4</v>
      </c>
      <c r="E6" s="2">
        <v>5</v>
      </c>
      <c r="F6" s="2">
        <v>6</v>
      </c>
      <c r="G6" s="13">
        <v>7</v>
      </c>
      <c r="H6" s="13">
        <v>8</v>
      </c>
      <c r="I6" s="13">
        <v>9</v>
      </c>
      <c r="J6" s="13">
        <v>10</v>
      </c>
      <c r="K6" s="2">
        <v>11</v>
      </c>
      <c r="L6" s="2">
        <v>12</v>
      </c>
      <c r="M6" s="13">
        <v>13</v>
      </c>
      <c r="N6" s="4">
        <v>14</v>
      </c>
    </row>
    <row r="7" spans="1:14" ht="44.25" customHeight="1" x14ac:dyDescent="0.25">
      <c r="A7" s="119" t="s">
        <v>126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1"/>
    </row>
    <row r="8" spans="1:14" ht="83.25" customHeight="1" x14ac:dyDescent="0.25">
      <c r="A8" s="3" t="s">
        <v>4</v>
      </c>
      <c r="B8" s="39" t="s">
        <v>72</v>
      </c>
      <c r="C8" s="2" t="s">
        <v>5</v>
      </c>
      <c r="D8" s="43">
        <v>18400</v>
      </c>
      <c r="E8" s="43">
        <v>18500</v>
      </c>
      <c r="F8" s="43">
        <v>18600</v>
      </c>
      <c r="G8" s="43">
        <v>18700</v>
      </c>
      <c r="H8" s="43">
        <v>18800</v>
      </c>
      <c r="I8" s="43">
        <v>18900</v>
      </c>
      <c r="J8" s="43">
        <v>19000</v>
      </c>
      <c r="K8" s="43">
        <v>19100</v>
      </c>
      <c r="L8" s="43">
        <v>19200</v>
      </c>
      <c r="M8" s="43">
        <v>19300</v>
      </c>
      <c r="N8" s="43">
        <v>19400</v>
      </c>
    </row>
    <row r="9" spans="1:14" ht="88.5" customHeight="1" x14ac:dyDescent="0.25">
      <c r="A9" s="3">
        <v>2</v>
      </c>
      <c r="B9" s="39" t="s">
        <v>96</v>
      </c>
      <c r="C9" s="2" t="s">
        <v>6</v>
      </c>
      <c r="D9" s="43">
        <v>218</v>
      </c>
      <c r="E9" s="43">
        <v>219</v>
      </c>
      <c r="F9" s="43">
        <v>221</v>
      </c>
      <c r="G9" s="43">
        <v>222</v>
      </c>
      <c r="H9" s="43">
        <v>224</v>
      </c>
      <c r="I9" s="43">
        <v>225</v>
      </c>
      <c r="J9" s="43">
        <v>226</v>
      </c>
      <c r="K9" s="43">
        <v>227</v>
      </c>
      <c r="L9" s="43">
        <v>228</v>
      </c>
      <c r="M9" s="43">
        <v>229</v>
      </c>
      <c r="N9" s="44">
        <v>230</v>
      </c>
    </row>
    <row r="10" spans="1:14" ht="21" customHeight="1" x14ac:dyDescent="0.25">
      <c r="A10" s="125" t="s">
        <v>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</row>
    <row r="11" spans="1:14" ht="50.25" customHeight="1" x14ac:dyDescent="0.25">
      <c r="A11" s="3" t="s">
        <v>8</v>
      </c>
      <c r="B11" s="3" t="s">
        <v>9</v>
      </c>
      <c r="C11" s="2" t="s">
        <v>5</v>
      </c>
      <c r="D11" s="43">
        <v>18400</v>
      </c>
      <c r="E11" s="43">
        <v>18500</v>
      </c>
      <c r="F11" s="43">
        <v>18600</v>
      </c>
      <c r="G11" s="43">
        <v>18700</v>
      </c>
      <c r="H11" s="43">
        <v>18800</v>
      </c>
      <c r="I11" s="43">
        <v>18900</v>
      </c>
      <c r="J11" s="43">
        <v>19000</v>
      </c>
      <c r="K11" s="43">
        <v>19100</v>
      </c>
      <c r="L11" s="43">
        <v>19200</v>
      </c>
      <c r="M11" s="43">
        <v>19300</v>
      </c>
      <c r="N11" s="43">
        <v>19400</v>
      </c>
    </row>
    <row r="12" spans="1:14" ht="31.5" customHeight="1" x14ac:dyDescent="0.25">
      <c r="A12" s="119" t="s">
        <v>10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1"/>
      <c r="M12" s="14"/>
      <c r="N12" s="5"/>
    </row>
    <row r="13" spans="1:14" ht="160.5" customHeight="1" x14ac:dyDescent="0.25">
      <c r="A13" s="4" t="s">
        <v>11</v>
      </c>
      <c r="B13" s="17" t="s">
        <v>97</v>
      </c>
      <c r="C13" s="4" t="s">
        <v>6</v>
      </c>
      <c r="D13" s="45">
        <v>17.5</v>
      </c>
      <c r="E13" s="65">
        <v>18</v>
      </c>
      <c r="F13" s="45">
        <v>18.5</v>
      </c>
      <c r="G13" s="65">
        <v>19</v>
      </c>
      <c r="H13" s="45">
        <v>19.5</v>
      </c>
      <c r="I13" s="65">
        <v>20</v>
      </c>
      <c r="J13" s="45">
        <v>20.5</v>
      </c>
      <c r="K13" s="65">
        <v>21</v>
      </c>
      <c r="L13" s="45">
        <v>21.5</v>
      </c>
      <c r="M13" s="65">
        <v>22</v>
      </c>
      <c r="N13" s="46">
        <v>22.5</v>
      </c>
    </row>
    <row r="14" spans="1:14" ht="82.5" customHeight="1" x14ac:dyDescent="0.25">
      <c r="A14" s="4" t="s">
        <v>12</v>
      </c>
      <c r="B14" s="17" t="s">
        <v>71</v>
      </c>
      <c r="C14" s="4" t="s">
        <v>48</v>
      </c>
      <c r="D14" s="45" t="s">
        <v>49</v>
      </c>
      <c r="E14" s="45" t="s">
        <v>49</v>
      </c>
      <c r="F14" s="45" t="s">
        <v>49</v>
      </c>
      <c r="G14" s="45" t="s">
        <v>49</v>
      </c>
      <c r="H14" s="45" t="s">
        <v>49</v>
      </c>
      <c r="I14" s="45" t="s">
        <v>49</v>
      </c>
      <c r="J14" s="45" t="s">
        <v>49</v>
      </c>
      <c r="K14" s="45" t="s">
        <v>49</v>
      </c>
      <c r="L14" s="45" t="s">
        <v>49</v>
      </c>
      <c r="M14" s="45" t="s">
        <v>49</v>
      </c>
      <c r="N14" s="45" t="s">
        <v>49</v>
      </c>
    </row>
  </sheetData>
  <mergeCells count="10">
    <mergeCell ref="B1:N1"/>
    <mergeCell ref="A12:L12"/>
    <mergeCell ref="A4:A5"/>
    <mergeCell ref="B4:B5"/>
    <mergeCell ref="C4:C5"/>
    <mergeCell ref="C2:N2"/>
    <mergeCell ref="D4:N4"/>
    <mergeCell ref="A7:N7"/>
    <mergeCell ref="A10:N10"/>
    <mergeCell ref="A3:N3"/>
  </mergeCells>
  <pageMargins left="0.11811023622047245" right="0.11811023622047245" top="0.35433070866141736" bottom="0.35433070866141736" header="0.31496062992125984" footer="0.31496062992125984"/>
  <pageSetup paperSize="9" scale="98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5" sqref="A5:D16"/>
    </sheetView>
  </sheetViews>
  <sheetFormatPr defaultRowHeight="15.75" x14ac:dyDescent="0.25"/>
  <cols>
    <col min="1" max="1" width="5.85546875" style="11" customWidth="1"/>
    <col min="2" max="2" width="41.42578125" style="11" customWidth="1"/>
    <col min="3" max="3" width="49.5703125" style="11" customWidth="1"/>
    <col min="4" max="4" width="42.42578125" style="11" customWidth="1"/>
  </cols>
  <sheetData>
    <row r="2" spans="1:4" x14ac:dyDescent="0.25">
      <c r="A2" s="132"/>
      <c r="C2" s="138" t="s">
        <v>93</v>
      </c>
      <c r="D2" s="139"/>
    </row>
    <row r="3" spans="1:4" ht="79.5" customHeight="1" x14ac:dyDescent="0.25">
      <c r="A3" s="132"/>
      <c r="C3" s="138" t="s">
        <v>87</v>
      </c>
      <c r="D3" s="139"/>
    </row>
    <row r="4" spans="1:4" ht="30" customHeight="1" thickBot="1" x14ac:dyDescent="0.3">
      <c r="A4" s="133" t="s">
        <v>58</v>
      </c>
      <c r="B4" s="133"/>
      <c r="C4" s="133"/>
      <c r="D4" s="133"/>
    </row>
    <row r="5" spans="1:4" ht="39" customHeight="1" x14ac:dyDescent="0.25">
      <c r="A5" s="36" t="s">
        <v>59</v>
      </c>
      <c r="B5" s="52" t="s">
        <v>60</v>
      </c>
      <c r="C5" s="52" t="s">
        <v>61</v>
      </c>
      <c r="D5" s="53" t="s">
        <v>62</v>
      </c>
    </row>
    <row r="6" spans="1:4" ht="36.75" customHeight="1" x14ac:dyDescent="0.25">
      <c r="A6" s="129" t="s">
        <v>63</v>
      </c>
      <c r="B6" s="120"/>
      <c r="C6" s="120"/>
      <c r="D6" s="134"/>
    </row>
    <row r="7" spans="1:4" ht="90" customHeight="1" x14ac:dyDescent="0.25">
      <c r="A7" s="40">
        <v>1</v>
      </c>
      <c r="B7" s="39" t="s">
        <v>73</v>
      </c>
      <c r="C7" s="39" t="s">
        <v>64</v>
      </c>
      <c r="D7" s="37" t="s">
        <v>65</v>
      </c>
    </row>
    <row r="8" spans="1:4" ht="72.75" customHeight="1" x14ac:dyDescent="0.25">
      <c r="A8" s="40">
        <v>2</v>
      </c>
      <c r="B8" s="39" t="s">
        <v>88</v>
      </c>
      <c r="C8" s="38" t="s">
        <v>66</v>
      </c>
      <c r="D8" s="37" t="s">
        <v>91</v>
      </c>
    </row>
    <row r="9" spans="1:4" ht="153.75" customHeight="1" x14ac:dyDescent="0.25">
      <c r="A9" s="40">
        <v>3</v>
      </c>
      <c r="B9" s="39" t="s">
        <v>86</v>
      </c>
      <c r="C9" s="38" t="s">
        <v>89</v>
      </c>
      <c r="D9" s="37" t="s">
        <v>90</v>
      </c>
    </row>
    <row r="10" spans="1:4" ht="22.5" customHeight="1" x14ac:dyDescent="0.25">
      <c r="A10" s="135" t="s">
        <v>67</v>
      </c>
      <c r="B10" s="136"/>
      <c r="C10" s="136"/>
      <c r="D10" s="137"/>
    </row>
    <row r="11" spans="1:4" ht="91.5" customHeight="1" x14ac:dyDescent="0.25">
      <c r="A11" s="56" t="s">
        <v>8</v>
      </c>
      <c r="B11" s="39" t="s">
        <v>68</v>
      </c>
      <c r="C11" s="38" t="s">
        <v>64</v>
      </c>
      <c r="D11" s="37" t="s">
        <v>65</v>
      </c>
    </row>
    <row r="12" spans="1:4" ht="21.75" customHeight="1" x14ac:dyDescent="0.25">
      <c r="A12" s="129" t="s">
        <v>74</v>
      </c>
      <c r="B12" s="120"/>
      <c r="C12" s="120"/>
      <c r="D12" s="134"/>
    </row>
    <row r="13" spans="1:4" ht="134.25" customHeight="1" x14ac:dyDescent="0.25">
      <c r="A13" s="54" t="s">
        <v>11</v>
      </c>
      <c r="B13" s="51" t="s">
        <v>94</v>
      </c>
      <c r="C13" s="51" t="s">
        <v>69</v>
      </c>
      <c r="D13" s="55" t="s">
        <v>95</v>
      </c>
    </row>
    <row r="14" spans="1:4" ht="67.5" customHeight="1" x14ac:dyDescent="0.25">
      <c r="A14" s="54" t="s">
        <v>12</v>
      </c>
      <c r="B14" s="51" t="s">
        <v>71</v>
      </c>
      <c r="C14" s="51" t="s">
        <v>70</v>
      </c>
      <c r="D14" s="55"/>
    </row>
    <row r="15" spans="1:4" ht="39" customHeight="1" x14ac:dyDescent="0.25">
      <c r="A15" s="129" t="s">
        <v>14</v>
      </c>
      <c r="B15" s="130"/>
      <c r="C15" s="130"/>
      <c r="D15" s="131"/>
    </row>
    <row r="16" spans="1:4" ht="148.5" customHeight="1" thickBot="1" x14ac:dyDescent="0.3">
      <c r="A16" s="57" t="s">
        <v>13</v>
      </c>
      <c r="B16" s="41" t="s">
        <v>92</v>
      </c>
      <c r="C16" s="71" t="s">
        <v>89</v>
      </c>
      <c r="D16" s="72" t="s">
        <v>90</v>
      </c>
    </row>
    <row r="17" spans="2:4" x14ac:dyDescent="0.25">
      <c r="B17" s="30"/>
      <c r="C17" s="30"/>
      <c r="D17" s="30"/>
    </row>
    <row r="18" spans="2:4" x14ac:dyDescent="0.25">
      <c r="B18" s="30"/>
      <c r="C18" s="30"/>
      <c r="D18" s="30"/>
    </row>
  </sheetData>
  <mergeCells count="8">
    <mergeCell ref="A15:D15"/>
    <mergeCell ref="A2:A3"/>
    <mergeCell ref="A4:D4"/>
    <mergeCell ref="A6:D6"/>
    <mergeCell ref="A10:D10"/>
    <mergeCell ref="A12:D12"/>
    <mergeCell ref="C2:D2"/>
    <mergeCell ref="C3:D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3"/>
  <sheetViews>
    <sheetView zoomScaleNormal="100" zoomScaleSheetLayoutView="70" workbookViewId="0">
      <selection activeCell="D1" sqref="D1:P1"/>
    </sheetView>
  </sheetViews>
  <sheetFormatPr defaultRowHeight="15" x14ac:dyDescent="0.25"/>
  <cols>
    <col min="1" max="1" width="7" style="10" customWidth="1"/>
    <col min="2" max="2" width="24.140625" style="10" customWidth="1"/>
    <col min="3" max="3" width="15.28515625" style="10" customWidth="1"/>
    <col min="4" max="4" width="17.85546875" style="10" customWidth="1"/>
    <col min="5" max="5" width="8.28515625" style="10" customWidth="1"/>
    <col min="6" max="6" width="8" style="10" customWidth="1"/>
    <col min="7" max="7" width="8" style="81" customWidth="1"/>
    <col min="8" max="8" width="7.28515625" style="81" customWidth="1"/>
    <col min="9" max="9" width="8.28515625" style="81" customWidth="1"/>
    <col min="10" max="10" width="8.42578125" style="91" customWidth="1"/>
    <col min="11" max="11" width="7.5703125" style="91" customWidth="1"/>
    <col min="12" max="12" width="5.7109375" style="91" customWidth="1"/>
    <col min="13" max="13" width="5.42578125" style="91" customWidth="1"/>
    <col min="14" max="15" width="6.140625" style="91" customWidth="1"/>
    <col min="16" max="16" width="9.5703125" style="91" customWidth="1"/>
    <col min="17" max="17" width="9.140625" style="10" hidden="1" customWidth="1"/>
  </cols>
  <sheetData>
    <row r="1" spans="1:17" ht="31.5" customHeight="1" x14ac:dyDescent="0.25">
      <c r="D1" s="141" t="s">
        <v>136</v>
      </c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7" ht="49.5" customHeight="1" x14ac:dyDescent="0.25">
      <c r="A2" s="30"/>
      <c r="B2" s="30"/>
      <c r="C2" s="30"/>
      <c r="D2" s="30"/>
      <c r="E2" s="183" t="s">
        <v>130</v>
      </c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</row>
    <row r="3" spans="1:17" ht="57" customHeight="1" x14ac:dyDescent="0.25">
      <c r="A3" s="133" t="s">
        <v>44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</row>
    <row r="4" spans="1:17" ht="45.75" customHeight="1" x14ac:dyDescent="0.25">
      <c r="A4" s="186" t="s">
        <v>59</v>
      </c>
      <c r="B4" s="185" t="s">
        <v>17</v>
      </c>
      <c r="C4" s="185" t="s">
        <v>18</v>
      </c>
      <c r="D4" s="185" t="s">
        <v>19</v>
      </c>
      <c r="E4" s="185" t="s">
        <v>20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31"/>
    </row>
    <row r="5" spans="1:17" ht="37.5" customHeight="1" x14ac:dyDescent="0.25">
      <c r="A5" s="187"/>
      <c r="B5" s="185"/>
      <c r="C5" s="185"/>
      <c r="D5" s="185"/>
      <c r="E5" s="185" t="s">
        <v>22</v>
      </c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31"/>
    </row>
    <row r="6" spans="1:17" ht="45.75" customHeight="1" x14ac:dyDescent="0.25">
      <c r="A6" s="187"/>
      <c r="B6" s="185"/>
      <c r="C6" s="185"/>
      <c r="D6" s="185"/>
      <c r="E6" s="68">
        <v>2020</v>
      </c>
      <c r="F6" s="68">
        <v>2021</v>
      </c>
      <c r="G6" s="79">
        <v>2022</v>
      </c>
      <c r="H6" s="79">
        <v>2023</v>
      </c>
      <c r="I6" s="79">
        <v>2024</v>
      </c>
      <c r="J6" s="84">
        <v>2025</v>
      </c>
      <c r="K6" s="84">
        <v>2026</v>
      </c>
      <c r="L6" s="84">
        <v>2027</v>
      </c>
      <c r="M6" s="84">
        <v>2028</v>
      </c>
      <c r="N6" s="84">
        <v>2029</v>
      </c>
      <c r="O6" s="84">
        <v>2030</v>
      </c>
      <c r="P6" s="84" t="s">
        <v>23</v>
      </c>
      <c r="Q6" s="31"/>
    </row>
    <row r="7" spans="1:17" ht="15.75" x14ac:dyDescent="0.25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82">
        <v>7</v>
      </c>
      <c r="H7" s="114">
        <v>8</v>
      </c>
      <c r="I7" s="11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31"/>
    </row>
    <row r="8" spans="1:17" ht="23.25" customHeight="1" x14ac:dyDescent="0.25">
      <c r="A8" s="122">
        <v>1</v>
      </c>
      <c r="B8" s="154" t="s">
        <v>126</v>
      </c>
      <c r="C8" s="168" t="s">
        <v>24</v>
      </c>
      <c r="D8" s="28" t="s">
        <v>25</v>
      </c>
      <c r="E8" s="64">
        <v>1483.8</v>
      </c>
      <c r="F8" s="19">
        <f t="shared" ref="F8:O8" si="0">F18+F23</f>
        <v>1130.4000000000001</v>
      </c>
      <c r="G8" s="64">
        <f t="shared" si="0"/>
        <v>2661.1</v>
      </c>
      <c r="H8" s="64">
        <v>1591.6</v>
      </c>
      <c r="I8" s="64">
        <f t="shared" si="0"/>
        <v>1641</v>
      </c>
      <c r="J8" s="86">
        <f t="shared" si="0"/>
        <v>1300</v>
      </c>
      <c r="K8" s="86">
        <f t="shared" si="0"/>
        <v>500</v>
      </c>
      <c r="L8" s="85">
        <f t="shared" si="0"/>
        <v>0</v>
      </c>
      <c r="M8" s="85">
        <f t="shared" si="0"/>
        <v>0</v>
      </c>
      <c r="N8" s="85">
        <f t="shared" si="0"/>
        <v>0</v>
      </c>
      <c r="O8" s="85">
        <f t="shared" si="0"/>
        <v>0</v>
      </c>
      <c r="P8" s="86">
        <f>SUM(E8:K8)</f>
        <v>10307.9</v>
      </c>
      <c r="Q8" s="31"/>
    </row>
    <row r="9" spans="1:17" ht="33" customHeight="1" x14ac:dyDescent="0.25">
      <c r="A9" s="122"/>
      <c r="B9" s="154"/>
      <c r="C9" s="168"/>
      <c r="D9" s="28" t="s">
        <v>26</v>
      </c>
      <c r="E9" s="67"/>
      <c r="F9" s="67"/>
      <c r="G9" s="82"/>
      <c r="H9" s="114">
        <v>57.8</v>
      </c>
      <c r="I9" s="115"/>
      <c r="J9" s="85"/>
      <c r="K9" s="85"/>
      <c r="L9" s="85"/>
      <c r="M9" s="85"/>
      <c r="N9" s="85"/>
      <c r="O9" s="85"/>
      <c r="P9" s="86">
        <v>57.8</v>
      </c>
      <c r="Q9" s="31"/>
    </row>
    <row r="10" spans="1:17" ht="21.75" customHeight="1" x14ac:dyDescent="0.25">
      <c r="A10" s="122"/>
      <c r="B10" s="154"/>
      <c r="C10" s="168"/>
      <c r="D10" s="28" t="s">
        <v>27</v>
      </c>
      <c r="E10" s="67">
        <f>E20+E25</f>
        <v>0</v>
      </c>
      <c r="F10" s="66">
        <f t="shared" ref="F10:O10" si="1">F20+F25</f>
        <v>140</v>
      </c>
      <c r="G10" s="64">
        <f t="shared" si="1"/>
        <v>500</v>
      </c>
      <c r="H10" s="64">
        <v>0.6</v>
      </c>
      <c r="I10" s="83">
        <f t="shared" si="1"/>
        <v>0</v>
      </c>
      <c r="J10" s="85">
        <f t="shared" si="1"/>
        <v>0</v>
      </c>
      <c r="K10" s="85">
        <f t="shared" si="1"/>
        <v>0</v>
      </c>
      <c r="L10" s="85">
        <f t="shared" si="1"/>
        <v>0</v>
      </c>
      <c r="M10" s="85">
        <f t="shared" si="1"/>
        <v>0</v>
      </c>
      <c r="N10" s="85">
        <f t="shared" si="1"/>
        <v>0</v>
      </c>
      <c r="O10" s="85">
        <f t="shared" si="1"/>
        <v>0</v>
      </c>
      <c r="P10" s="86">
        <f t="shared" ref="P10:P86" si="2">E10+F10+G10+H10+I10+J10+K10+L10+M10+N10+O10</f>
        <v>640.6</v>
      </c>
      <c r="Q10" s="31"/>
    </row>
    <row r="11" spans="1:17" ht="17.25" customHeight="1" x14ac:dyDescent="0.25">
      <c r="A11" s="122"/>
      <c r="B11" s="154"/>
      <c r="C11" s="168"/>
      <c r="D11" s="28" t="s">
        <v>28</v>
      </c>
      <c r="E11" s="66">
        <v>1483.8</v>
      </c>
      <c r="F11" s="67">
        <f t="shared" ref="F11:O11" si="3">F21+F26</f>
        <v>990.4</v>
      </c>
      <c r="G11" s="64">
        <f t="shared" si="3"/>
        <v>2161.1</v>
      </c>
      <c r="H11" s="64">
        <v>1533.2</v>
      </c>
      <c r="I11" s="64">
        <f t="shared" si="3"/>
        <v>1641</v>
      </c>
      <c r="J11" s="86">
        <f t="shared" si="3"/>
        <v>1300</v>
      </c>
      <c r="K11" s="86">
        <f t="shared" si="3"/>
        <v>500</v>
      </c>
      <c r="L11" s="85">
        <f t="shared" si="3"/>
        <v>0</v>
      </c>
      <c r="M11" s="85">
        <f t="shared" si="3"/>
        <v>0</v>
      </c>
      <c r="N11" s="85">
        <f t="shared" si="3"/>
        <v>0</v>
      </c>
      <c r="O11" s="85">
        <f t="shared" si="3"/>
        <v>0</v>
      </c>
      <c r="P11" s="86">
        <f t="shared" si="2"/>
        <v>9609.5</v>
      </c>
      <c r="Q11" s="31"/>
    </row>
    <row r="12" spans="1:17" ht="20.25" customHeight="1" x14ac:dyDescent="0.25">
      <c r="A12" s="122"/>
      <c r="B12" s="154"/>
      <c r="C12" s="168"/>
      <c r="D12" s="28" t="s">
        <v>29</v>
      </c>
      <c r="E12" s="67"/>
      <c r="F12" s="67"/>
      <c r="G12" s="82"/>
      <c r="H12" s="114"/>
      <c r="I12" s="115"/>
      <c r="J12" s="85"/>
      <c r="K12" s="85"/>
      <c r="L12" s="85"/>
      <c r="M12" s="85"/>
      <c r="N12" s="85"/>
      <c r="O12" s="85"/>
      <c r="P12" s="86"/>
      <c r="Q12" s="31"/>
    </row>
    <row r="13" spans="1:17" ht="20.25" customHeight="1" x14ac:dyDescent="0.25">
      <c r="A13" s="122"/>
      <c r="B13" s="154"/>
      <c r="C13" s="140" t="s">
        <v>131</v>
      </c>
      <c r="D13" s="29" t="s">
        <v>25</v>
      </c>
      <c r="E13" s="92">
        <v>0</v>
      </c>
      <c r="F13" s="92">
        <v>0</v>
      </c>
      <c r="G13" s="92">
        <v>0</v>
      </c>
      <c r="H13" s="64">
        <v>59</v>
      </c>
      <c r="I13" s="115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86">
        <v>59</v>
      </c>
      <c r="Q13" s="31"/>
    </row>
    <row r="14" spans="1:17" ht="20.25" customHeight="1" x14ac:dyDescent="0.25">
      <c r="A14" s="122"/>
      <c r="B14" s="154"/>
      <c r="C14" s="140"/>
      <c r="D14" s="29" t="s">
        <v>26</v>
      </c>
      <c r="E14" s="92">
        <v>0</v>
      </c>
      <c r="F14" s="92">
        <v>0</v>
      </c>
      <c r="G14" s="92">
        <v>0</v>
      </c>
      <c r="H14" s="114">
        <v>57.8</v>
      </c>
      <c r="I14" s="115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86">
        <v>57.8</v>
      </c>
      <c r="Q14" s="31"/>
    </row>
    <row r="15" spans="1:17" ht="20.25" customHeight="1" x14ac:dyDescent="0.25">
      <c r="A15" s="122"/>
      <c r="B15" s="154"/>
      <c r="C15" s="140"/>
      <c r="D15" s="29" t="s">
        <v>27</v>
      </c>
      <c r="E15" s="92">
        <v>0</v>
      </c>
      <c r="F15" s="92">
        <v>0</v>
      </c>
      <c r="G15" s="92">
        <v>0</v>
      </c>
      <c r="H15" s="114">
        <v>0.6</v>
      </c>
      <c r="I15" s="115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86">
        <v>0.6</v>
      </c>
      <c r="Q15" s="31"/>
    </row>
    <row r="16" spans="1:17" ht="20.25" customHeight="1" x14ac:dyDescent="0.25">
      <c r="A16" s="122"/>
      <c r="B16" s="154"/>
      <c r="C16" s="140"/>
      <c r="D16" s="29" t="s">
        <v>28</v>
      </c>
      <c r="E16" s="92">
        <v>0</v>
      </c>
      <c r="F16" s="92">
        <v>0</v>
      </c>
      <c r="G16" s="92">
        <v>0</v>
      </c>
      <c r="H16" s="64">
        <v>0.6</v>
      </c>
      <c r="I16" s="115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86">
        <v>0.6</v>
      </c>
      <c r="Q16" s="31"/>
    </row>
    <row r="17" spans="1:17" ht="20.25" customHeight="1" x14ac:dyDescent="0.25">
      <c r="A17" s="122"/>
      <c r="B17" s="154"/>
      <c r="C17" s="140"/>
      <c r="D17" s="29" t="s">
        <v>29</v>
      </c>
      <c r="E17" s="92"/>
      <c r="F17" s="92"/>
      <c r="G17" s="92"/>
      <c r="H17" s="114"/>
      <c r="I17" s="115"/>
      <c r="J17" s="85"/>
      <c r="K17" s="85"/>
      <c r="L17" s="85"/>
      <c r="M17" s="85"/>
      <c r="N17" s="85"/>
      <c r="O17" s="85"/>
      <c r="P17" s="86"/>
      <c r="Q17" s="31"/>
    </row>
    <row r="18" spans="1:17" ht="20.25" customHeight="1" x14ac:dyDescent="0.25">
      <c r="A18" s="122"/>
      <c r="B18" s="154"/>
      <c r="C18" s="168" t="s">
        <v>132</v>
      </c>
      <c r="D18" s="28" t="s">
        <v>25</v>
      </c>
      <c r="E18" s="64">
        <f t="shared" ref="E18:O18" si="4">E38+E133</f>
        <v>98</v>
      </c>
      <c r="F18" s="19">
        <f t="shared" si="4"/>
        <v>0</v>
      </c>
      <c r="G18" s="82">
        <f t="shared" si="4"/>
        <v>0</v>
      </c>
      <c r="H18" s="114">
        <f t="shared" si="4"/>
        <v>0</v>
      </c>
      <c r="I18" s="64">
        <f t="shared" si="4"/>
        <v>1641</v>
      </c>
      <c r="J18" s="86">
        <f t="shared" si="4"/>
        <v>1300</v>
      </c>
      <c r="K18" s="86">
        <f t="shared" si="4"/>
        <v>500</v>
      </c>
      <c r="L18" s="85">
        <f t="shared" si="4"/>
        <v>0</v>
      </c>
      <c r="M18" s="85">
        <f t="shared" si="4"/>
        <v>0</v>
      </c>
      <c r="N18" s="85">
        <f t="shared" si="4"/>
        <v>0</v>
      </c>
      <c r="O18" s="85">
        <f t="shared" si="4"/>
        <v>0</v>
      </c>
      <c r="P18" s="86">
        <f t="shared" si="2"/>
        <v>3539</v>
      </c>
      <c r="Q18" s="31"/>
    </row>
    <row r="19" spans="1:17" ht="30" customHeight="1" x14ac:dyDescent="0.25">
      <c r="A19" s="122"/>
      <c r="B19" s="154"/>
      <c r="C19" s="168"/>
      <c r="D19" s="28" t="s">
        <v>26</v>
      </c>
      <c r="E19" s="19"/>
      <c r="F19" s="19"/>
      <c r="G19" s="82"/>
      <c r="H19" s="114"/>
      <c r="I19" s="115"/>
      <c r="J19" s="85"/>
      <c r="K19" s="85"/>
      <c r="L19" s="85"/>
      <c r="M19" s="85"/>
      <c r="N19" s="85"/>
      <c r="O19" s="85"/>
      <c r="P19" s="86"/>
      <c r="Q19" s="31"/>
    </row>
    <row r="20" spans="1:17" ht="20.25" customHeight="1" x14ac:dyDescent="0.25">
      <c r="A20" s="122"/>
      <c r="B20" s="154"/>
      <c r="C20" s="168"/>
      <c r="D20" s="28" t="s">
        <v>27</v>
      </c>
      <c r="E20" s="19"/>
      <c r="F20" s="19"/>
      <c r="G20" s="82"/>
      <c r="H20" s="114"/>
      <c r="I20" s="115"/>
      <c r="J20" s="85"/>
      <c r="K20" s="85"/>
      <c r="L20" s="85"/>
      <c r="M20" s="85"/>
      <c r="N20" s="85"/>
      <c r="O20" s="85"/>
      <c r="P20" s="86"/>
      <c r="Q20" s="31"/>
    </row>
    <row r="21" spans="1:17" ht="20.25" customHeight="1" x14ac:dyDescent="0.25">
      <c r="A21" s="122"/>
      <c r="B21" s="154"/>
      <c r="C21" s="168"/>
      <c r="D21" s="28" t="s">
        <v>28</v>
      </c>
      <c r="E21" s="64">
        <f t="shared" ref="E21:O21" si="5">E41+E136</f>
        <v>98</v>
      </c>
      <c r="F21" s="19">
        <f t="shared" si="5"/>
        <v>0</v>
      </c>
      <c r="G21" s="82">
        <f t="shared" si="5"/>
        <v>0</v>
      </c>
      <c r="H21" s="114">
        <f t="shared" si="5"/>
        <v>0</v>
      </c>
      <c r="I21" s="64">
        <f t="shared" si="5"/>
        <v>1641</v>
      </c>
      <c r="J21" s="86">
        <f t="shared" si="5"/>
        <v>1300</v>
      </c>
      <c r="K21" s="86">
        <f t="shared" si="5"/>
        <v>500</v>
      </c>
      <c r="L21" s="85">
        <f t="shared" si="5"/>
        <v>0</v>
      </c>
      <c r="M21" s="85">
        <f t="shared" si="5"/>
        <v>0</v>
      </c>
      <c r="N21" s="85">
        <f t="shared" si="5"/>
        <v>0</v>
      </c>
      <c r="O21" s="85">
        <f t="shared" si="5"/>
        <v>0</v>
      </c>
      <c r="P21" s="86">
        <f t="shared" si="2"/>
        <v>3539</v>
      </c>
      <c r="Q21" s="31"/>
    </row>
    <row r="22" spans="1:17" ht="20.25" customHeight="1" x14ac:dyDescent="0.25">
      <c r="A22" s="122"/>
      <c r="B22" s="154"/>
      <c r="C22" s="168"/>
      <c r="D22" s="28" t="s">
        <v>29</v>
      </c>
      <c r="E22" s="19"/>
      <c r="F22" s="19"/>
      <c r="G22" s="82"/>
      <c r="H22" s="114"/>
      <c r="I22" s="115"/>
      <c r="J22" s="85"/>
      <c r="K22" s="85"/>
      <c r="L22" s="85"/>
      <c r="M22" s="85"/>
      <c r="N22" s="85"/>
      <c r="O22" s="85"/>
      <c r="P22" s="86"/>
      <c r="Q22" s="31"/>
    </row>
    <row r="23" spans="1:17" ht="15.75" x14ac:dyDescent="0.25">
      <c r="A23" s="122"/>
      <c r="B23" s="154"/>
      <c r="C23" s="168" t="s">
        <v>15</v>
      </c>
      <c r="D23" s="28" t="s">
        <v>25</v>
      </c>
      <c r="E23" s="64">
        <v>1385.8</v>
      </c>
      <c r="F23" s="19">
        <f t="shared" ref="F23:O23" si="6">F24+F25+F26+F27</f>
        <v>1130.4000000000001</v>
      </c>
      <c r="G23" s="82">
        <f t="shared" si="6"/>
        <v>2661.1</v>
      </c>
      <c r="H23" s="64">
        <v>1532.6</v>
      </c>
      <c r="I23" s="115">
        <f t="shared" si="6"/>
        <v>0</v>
      </c>
      <c r="J23" s="85">
        <f t="shared" si="6"/>
        <v>0</v>
      </c>
      <c r="K23" s="85">
        <f t="shared" si="6"/>
        <v>0</v>
      </c>
      <c r="L23" s="85">
        <f t="shared" si="6"/>
        <v>0</v>
      </c>
      <c r="M23" s="85">
        <f t="shared" si="6"/>
        <v>0</v>
      </c>
      <c r="N23" s="85">
        <f t="shared" si="6"/>
        <v>0</v>
      </c>
      <c r="O23" s="85">
        <f t="shared" si="6"/>
        <v>0</v>
      </c>
      <c r="P23" s="86">
        <f>SUM(E23:I23)</f>
        <v>6709.9</v>
      </c>
      <c r="Q23" s="31"/>
    </row>
    <row r="24" spans="1:17" ht="30" x14ac:dyDescent="0.25">
      <c r="A24" s="122"/>
      <c r="B24" s="154"/>
      <c r="C24" s="168"/>
      <c r="D24" s="28" t="s">
        <v>26</v>
      </c>
      <c r="E24" s="19"/>
      <c r="F24" s="19"/>
      <c r="G24" s="82"/>
      <c r="H24" s="114"/>
      <c r="I24" s="115"/>
      <c r="J24" s="85"/>
      <c r="K24" s="85"/>
      <c r="L24" s="85"/>
      <c r="M24" s="85"/>
      <c r="N24" s="85"/>
      <c r="O24" s="85"/>
      <c r="P24" s="86"/>
      <c r="Q24" s="31"/>
    </row>
    <row r="25" spans="1:17" ht="18.75" customHeight="1" x14ac:dyDescent="0.25">
      <c r="A25" s="122"/>
      <c r="B25" s="154"/>
      <c r="C25" s="168"/>
      <c r="D25" s="28" t="s">
        <v>27</v>
      </c>
      <c r="E25" s="83">
        <f t="shared" ref="E25:O25" si="7">E45+E140+E185</f>
        <v>0</v>
      </c>
      <c r="F25" s="64">
        <f t="shared" si="7"/>
        <v>140</v>
      </c>
      <c r="G25" s="64">
        <f t="shared" si="7"/>
        <v>500</v>
      </c>
      <c r="H25" s="83">
        <f t="shared" si="7"/>
        <v>0</v>
      </c>
      <c r="I25" s="83">
        <f t="shared" si="7"/>
        <v>0</v>
      </c>
      <c r="J25" s="85">
        <f t="shared" si="7"/>
        <v>0</v>
      </c>
      <c r="K25" s="85">
        <f t="shared" si="7"/>
        <v>0</v>
      </c>
      <c r="L25" s="85">
        <f t="shared" si="7"/>
        <v>0</v>
      </c>
      <c r="M25" s="85">
        <f t="shared" si="7"/>
        <v>0</v>
      </c>
      <c r="N25" s="85">
        <f t="shared" si="7"/>
        <v>0</v>
      </c>
      <c r="O25" s="85">
        <f t="shared" si="7"/>
        <v>0</v>
      </c>
      <c r="P25" s="86">
        <f t="shared" si="2"/>
        <v>640</v>
      </c>
      <c r="Q25" s="31"/>
    </row>
    <row r="26" spans="1:17" ht="15.75" x14ac:dyDescent="0.25">
      <c r="A26" s="122"/>
      <c r="B26" s="154"/>
      <c r="C26" s="168"/>
      <c r="D26" s="28" t="s">
        <v>28</v>
      </c>
      <c r="E26" s="64">
        <v>1385.8</v>
      </c>
      <c r="F26" s="19">
        <v>990.4</v>
      </c>
      <c r="G26" s="82">
        <v>2161.1</v>
      </c>
      <c r="H26" s="64">
        <v>1532.6</v>
      </c>
      <c r="I26" s="115">
        <f t="shared" ref="I26:O26" si="8">I46+I141+I186</f>
        <v>0</v>
      </c>
      <c r="J26" s="85">
        <f t="shared" si="8"/>
        <v>0</v>
      </c>
      <c r="K26" s="85">
        <f t="shared" si="8"/>
        <v>0</v>
      </c>
      <c r="L26" s="85">
        <f t="shared" si="8"/>
        <v>0</v>
      </c>
      <c r="M26" s="85">
        <f t="shared" si="8"/>
        <v>0</v>
      </c>
      <c r="N26" s="85">
        <f t="shared" si="8"/>
        <v>0</v>
      </c>
      <c r="O26" s="85">
        <f t="shared" si="8"/>
        <v>0</v>
      </c>
      <c r="P26" s="86">
        <f>SUM(E26:I26)</f>
        <v>6069.9</v>
      </c>
      <c r="Q26" s="31"/>
    </row>
    <row r="27" spans="1:17" ht="15.75" x14ac:dyDescent="0.25">
      <c r="A27" s="122"/>
      <c r="B27" s="154"/>
      <c r="C27" s="168"/>
      <c r="D27" s="28" t="s">
        <v>29</v>
      </c>
      <c r="E27" s="19"/>
      <c r="F27" s="19"/>
      <c r="G27" s="82"/>
      <c r="H27" s="114"/>
      <c r="I27" s="115"/>
      <c r="J27" s="85"/>
      <c r="K27" s="85"/>
      <c r="L27" s="85"/>
      <c r="M27" s="85"/>
      <c r="N27" s="85"/>
      <c r="O27" s="85"/>
      <c r="P27" s="86"/>
      <c r="Q27" s="31"/>
    </row>
    <row r="28" spans="1:17" ht="15.75" customHeight="1" x14ac:dyDescent="0.25">
      <c r="A28" s="156" t="s">
        <v>4</v>
      </c>
      <c r="B28" s="175" t="s">
        <v>7</v>
      </c>
      <c r="C28" s="140" t="s">
        <v>24</v>
      </c>
      <c r="D28" s="29" t="s">
        <v>25</v>
      </c>
      <c r="E28" s="19">
        <v>1483.8</v>
      </c>
      <c r="F28" s="19">
        <f t="shared" ref="F28:O28" si="9">F48</f>
        <v>1130.4000000000001</v>
      </c>
      <c r="G28" s="64">
        <f t="shared" si="9"/>
        <v>2661.1</v>
      </c>
      <c r="H28" s="64">
        <f>H29+H30+H31</f>
        <v>1591.6000000000001</v>
      </c>
      <c r="I28" s="116">
        <f t="shared" si="9"/>
        <v>1641</v>
      </c>
      <c r="J28" s="113">
        <f t="shared" si="9"/>
        <v>1300</v>
      </c>
      <c r="K28" s="113">
        <f t="shared" si="9"/>
        <v>500</v>
      </c>
      <c r="L28" s="85">
        <f t="shared" si="9"/>
        <v>0</v>
      </c>
      <c r="M28" s="85">
        <f t="shared" si="9"/>
        <v>0</v>
      </c>
      <c r="N28" s="85">
        <f t="shared" si="9"/>
        <v>0</v>
      </c>
      <c r="O28" s="85">
        <f t="shared" si="9"/>
        <v>0</v>
      </c>
      <c r="P28" s="86">
        <f t="shared" si="2"/>
        <v>10307.9</v>
      </c>
      <c r="Q28" s="31"/>
    </row>
    <row r="29" spans="1:17" ht="30" x14ac:dyDescent="0.25">
      <c r="A29" s="179"/>
      <c r="B29" s="175"/>
      <c r="C29" s="180"/>
      <c r="D29" s="29" t="s">
        <v>26</v>
      </c>
      <c r="E29" s="19"/>
      <c r="F29" s="19"/>
      <c r="G29" s="82"/>
      <c r="H29" s="114">
        <v>57.8</v>
      </c>
      <c r="I29" s="115"/>
      <c r="J29" s="85"/>
      <c r="K29" s="85"/>
      <c r="L29" s="85"/>
      <c r="M29" s="85"/>
      <c r="N29" s="85"/>
      <c r="O29" s="85"/>
      <c r="P29" s="86">
        <v>57.8</v>
      </c>
      <c r="Q29" s="31"/>
    </row>
    <row r="30" spans="1:17" ht="18" customHeight="1" x14ac:dyDescent="0.25">
      <c r="A30" s="179"/>
      <c r="B30" s="175"/>
      <c r="C30" s="180"/>
      <c r="D30" s="29" t="s">
        <v>27</v>
      </c>
      <c r="E30" s="83">
        <f>E50</f>
        <v>0</v>
      </c>
      <c r="F30" s="64">
        <f t="shared" ref="F30:O30" si="10">F50</f>
        <v>140</v>
      </c>
      <c r="G30" s="64">
        <f t="shared" si="10"/>
        <v>500</v>
      </c>
      <c r="H30" s="64">
        <v>0.6</v>
      </c>
      <c r="I30" s="83">
        <f t="shared" si="10"/>
        <v>0</v>
      </c>
      <c r="J30" s="85">
        <f t="shared" si="10"/>
        <v>0</v>
      </c>
      <c r="K30" s="85">
        <f t="shared" si="10"/>
        <v>0</v>
      </c>
      <c r="L30" s="85">
        <f t="shared" si="10"/>
        <v>0</v>
      </c>
      <c r="M30" s="85">
        <f t="shared" si="10"/>
        <v>0</v>
      </c>
      <c r="N30" s="85">
        <f t="shared" si="10"/>
        <v>0</v>
      </c>
      <c r="O30" s="85">
        <f t="shared" si="10"/>
        <v>0</v>
      </c>
      <c r="P30" s="86">
        <f t="shared" si="2"/>
        <v>640.6</v>
      </c>
      <c r="Q30" s="31"/>
    </row>
    <row r="31" spans="1:17" ht="15.75" x14ac:dyDescent="0.25">
      <c r="A31" s="179"/>
      <c r="B31" s="175"/>
      <c r="C31" s="180"/>
      <c r="D31" s="29" t="s">
        <v>28</v>
      </c>
      <c r="E31" s="19">
        <v>1483.8</v>
      </c>
      <c r="F31" s="19">
        <f t="shared" ref="F31:O31" si="11">F51</f>
        <v>990.4</v>
      </c>
      <c r="G31" s="64">
        <f t="shared" si="11"/>
        <v>2161.1</v>
      </c>
      <c r="H31" s="64">
        <v>1533.2</v>
      </c>
      <c r="I31" s="64">
        <f t="shared" si="11"/>
        <v>1641</v>
      </c>
      <c r="J31" s="86">
        <f t="shared" si="11"/>
        <v>1300</v>
      </c>
      <c r="K31" s="86">
        <f t="shared" si="11"/>
        <v>500</v>
      </c>
      <c r="L31" s="85">
        <f t="shared" si="11"/>
        <v>0</v>
      </c>
      <c r="M31" s="85">
        <f t="shared" si="11"/>
        <v>0</v>
      </c>
      <c r="N31" s="85">
        <f t="shared" si="11"/>
        <v>0</v>
      </c>
      <c r="O31" s="85">
        <f t="shared" si="11"/>
        <v>0</v>
      </c>
      <c r="P31" s="86">
        <f t="shared" si="2"/>
        <v>9609.5</v>
      </c>
      <c r="Q31" s="31"/>
    </row>
    <row r="32" spans="1:17" ht="15.75" x14ac:dyDescent="0.25">
      <c r="A32" s="179"/>
      <c r="B32" s="175"/>
      <c r="C32" s="180"/>
      <c r="D32" s="29" t="s">
        <v>29</v>
      </c>
      <c r="E32" s="19"/>
      <c r="F32" s="19"/>
      <c r="G32" s="82"/>
      <c r="H32" s="114"/>
      <c r="I32" s="115"/>
      <c r="J32" s="85"/>
      <c r="K32" s="85"/>
      <c r="L32" s="85"/>
      <c r="M32" s="85"/>
      <c r="N32" s="85"/>
      <c r="O32" s="85"/>
      <c r="P32" s="86"/>
      <c r="Q32" s="31"/>
    </row>
    <row r="33" spans="1:17" ht="15.75" x14ac:dyDescent="0.25">
      <c r="A33" s="179"/>
      <c r="B33" s="175"/>
      <c r="C33" s="140" t="s">
        <v>131</v>
      </c>
      <c r="D33" s="29" t="s">
        <v>25</v>
      </c>
      <c r="E33" s="92">
        <v>0</v>
      </c>
      <c r="F33" s="92">
        <v>0</v>
      </c>
      <c r="G33" s="92">
        <v>0</v>
      </c>
      <c r="H33" s="64">
        <v>59</v>
      </c>
      <c r="I33" s="115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86">
        <v>59</v>
      </c>
      <c r="Q33" s="31"/>
    </row>
    <row r="34" spans="1:17" ht="30" x14ac:dyDescent="0.25">
      <c r="A34" s="179"/>
      <c r="B34" s="175"/>
      <c r="C34" s="140"/>
      <c r="D34" s="29" t="s">
        <v>26</v>
      </c>
      <c r="E34" s="92">
        <v>0</v>
      </c>
      <c r="F34" s="92">
        <v>0</v>
      </c>
      <c r="G34" s="92">
        <v>0</v>
      </c>
      <c r="H34" s="114">
        <v>57.8</v>
      </c>
      <c r="I34" s="115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86">
        <v>57.8</v>
      </c>
      <c r="Q34" s="31"/>
    </row>
    <row r="35" spans="1:17" ht="30" x14ac:dyDescent="0.25">
      <c r="A35" s="179"/>
      <c r="B35" s="175"/>
      <c r="C35" s="140"/>
      <c r="D35" s="29" t="s">
        <v>27</v>
      </c>
      <c r="E35" s="92">
        <v>0</v>
      </c>
      <c r="F35" s="92">
        <v>0</v>
      </c>
      <c r="G35" s="92">
        <v>0</v>
      </c>
      <c r="H35" s="114">
        <v>0.6</v>
      </c>
      <c r="I35" s="115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92">
        <v>0</v>
      </c>
      <c r="P35" s="86">
        <v>0.6</v>
      </c>
      <c r="Q35" s="31"/>
    </row>
    <row r="36" spans="1:17" ht="15.75" x14ac:dyDescent="0.25">
      <c r="A36" s="179"/>
      <c r="B36" s="175"/>
      <c r="C36" s="140"/>
      <c r="D36" s="29" t="s">
        <v>28</v>
      </c>
      <c r="E36" s="92">
        <v>0</v>
      </c>
      <c r="F36" s="92">
        <v>0</v>
      </c>
      <c r="G36" s="92">
        <v>0</v>
      </c>
      <c r="H36" s="64">
        <v>0.6</v>
      </c>
      <c r="I36" s="115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86">
        <v>0.6</v>
      </c>
      <c r="Q36" s="31"/>
    </row>
    <row r="37" spans="1:17" ht="15.75" x14ac:dyDescent="0.25">
      <c r="A37" s="179"/>
      <c r="B37" s="175"/>
      <c r="C37" s="140"/>
      <c r="D37" s="29" t="s">
        <v>29</v>
      </c>
      <c r="E37" s="92"/>
      <c r="F37" s="92"/>
      <c r="G37" s="92"/>
      <c r="H37" s="114"/>
      <c r="I37" s="115"/>
      <c r="J37" s="85"/>
      <c r="K37" s="85"/>
      <c r="L37" s="85"/>
      <c r="M37" s="85"/>
      <c r="N37" s="85"/>
      <c r="O37" s="85"/>
      <c r="P37" s="86"/>
      <c r="Q37" s="31"/>
    </row>
    <row r="38" spans="1:17" ht="21" customHeight="1" x14ac:dyDescent="0.25">
      <c r="A38" s="179"/>
      <c r="B38" s="175"/>
      <c r="C38" s="184" t="s">
        <v>132</v>
      </c>
      <c r="D38" s="29" t="s">
        <v>25</v>
      </c>
      <c r="E38" s="64">
        <f>E63</f>
        <v>98</v>
      </c>
      <c r="F38" s="19">
        <f t="shared" ref="F38:O38" si="12">F63</f>
        <v>0</v>
      </c>
      <c r="G38" s="82">
        <f t="shared" si="12"/>
        <v>0</v>
      </c>
      <c r="H38" s="114">
        <f t="shared" si="12"/>
        <v>0</v>
      </c>
      <c r="I38" s="64">
        <f t="shared" si="12"/>
        <v>1641</v>
      </c>
      <c r="J38" s="86">
        <f t="shared" si="12"/>
        <v>1300</v>
      </c>
      <c r="K38" s="86">
        <f t="shared" si="12"/>
        <v>500</v>
      </c>
      <c r="L38" s="85">
        <f t="shared" si="12"/>
        <v>0</v>
      </c>
      <c r="M38" s="85">
        <f t="shared" si="12"/>
        <v>0</v>
      </c>
      <c r="N38" s="85">
        <f t="shared" si="12"/>
        <v>0</v>
      </c>
      <c r="O38" s="85">
        <f t="shared" si="12"/>
        <v>0</v>
      </c>
      <c r="P38" s="86">
        <f t="shared" si="2"/>
        <v>3539</v>
      </c>
      <c r="Q38" s="31"/>
    </row>
    <row r="39" spans="1:17" ht="30" x14ac:dyDescent="0.25">
      <c r="A39" s="179"/>
      <c r="B39" s="175"/>
      <c r="C39" s="184"/>
      <c r="D39" s="29" t="s">
        <v>26</v>
      </c>
      <c r="E39" s="19"/>
      <c r="F39" s="19"/>
      <c r="G39" s="82"/>
      <c r="H39" s="114"/>
      <c r="I39" s="115"/>
      <c r="J39" s="85"/>
      <c r="K39" s="85"/>
      <c r="L39" s="85"/>
      <c r="M39" s="85"/>
      <c r="N39" s="85"/>
      <c r="O39" s="85"/>
      <c r="P39" s="86"/>
      <c r="Q39" s="31"/>
    </row>
    <row r="40" spans="1:17" ht="21.75" customHeight="1" x14ac:dyDescent="0.25">
      <c r="A40" s="179"/>
      <c r="B40" s="175"/>
      <c r="C40" s="184"/>
      <c r="D40" s="29" t="s">
        <v>27</v>
      </c>
      <c r="E40" s="19"/>
      <c r="F40" s="19"/>
      <c r="G40" s="82"/>
      <c r="H40" s="114"/>
      <c r="I40" s="115"/>
      <c r="J40" s="85"/>
      <c r="K40" s="85"/>
      <c r="L40" s="85"/>
      <c r="M40" s="85"/>
      <c r="N40" s="85"/>
      <c r="O40" s="85"/>
      <c r="P40" s="86"/>
      <c r="Q40" s="31"/>
    </row>
    <row r="41" spans="1:17" ht="15.75" x14ac:dyDescent="0.25">
      <c r="A41" s="179"/>
      <c r="B41" s="175"/>
      <c r="C41" s="184"/>
      <c r="D41" s="29" t="s">
        <v>28</v>
      </c>
      <c r="E41" s="64">
        <f t="shared" ref="E41:O41" si="13">E66</f>
        <v>98</v>
      </c>
      <c r="F41" s="19">
        <f t="shared" si="13"/>
        <v>0</v>
      </c>
      <c r="G41" s="82">
        <f t="shared" si="13"/>
        <v>0</v>
      </c>
      <c r="H41" s="114">
        <f t="shared" si="13"/>
        <v>0</v>
      </c>
      <c r="I41" s="64">
        <f t="shared" si="13"/>
        <v>1641</v>
      </c>
      <c r="J41" s="86">
        <f t="shared" si="13"/>
        <v>1300</v>
      </c>
      <c r="K41" s="86">
        <f t="shared" si="13"/>
        <v>500</v>
      </c>
      <c r="L41" s="85">
        <f t="shared" si="13"/>
        <v>0</v>
      </c>
      <c r="M41" s="85">
        <f t="shared" si="13"/>
        <v>0</v>
      </c>
      <c r="N41" s="85">
        <f t="shared" si="13"/>
        <v>0</v>
      </c>
      <c r="O41" s="85">
        <f t="shared" si="13"/>
        <v>0</v>
      </c>
      <c r="P41" s="86">
        <f t="shared" si="2"/>
        <v>3539</v>
      </c>
      <c r="Q41" s="31"/>
    </row>
    <row r="42" spans="1:17" ht="15.75" x14ac:dyDescent="0.25">
      <c r="A42" s="179"/>
      <c r="B42" s="175"/>
      <c r="C42" s="184"/>
      <c r="D42" s="29" t="s">
        <v>29</v>
      </c>
      <c r="E42" s="19"/>
      <c r="F42" s="19"/>
      <c r="G42" s="82"/>
      <c r="H42" s="114"/>
      <c r="I42" s="115"/>
      <c r="J42" s="85"/>
      <c r="K42" s="85"/>
      <c r="L42" s="85"/>
      <c r="M42" s="85"/>
      <c r="N42" s="85"/>
      <c r="O42" s="85"/>
      <c r="P42" s="86"/>
      <c r="Q42" s="31"/>
    </row>
    <row r="43" spans="1:17" ht="15.75" x14ac:dyDescent="0.25">
      <c r="A43" s="179"/>
      <c r="B43" s="175"/>
      <c r="C43" s="140" t="s">
        <v>15</v>
      </c>
      <c r="D43" s="29" t="s">
        <v>25</v>
      </c>
      <c r="E43" s="19">
        <v>1385.8</v>
      </c>
      <c r="F43" s="19">
        <f t="shared" ref="F43:O43" si="14">F53</f>
        <v>1130.4000000000001</v>
      </c>
      <c r="G43" s="64">
        <f t="shared" si="14"/>
        <v>2661.1</v>
      </c>
      <c r="H43" s="64">
        <v>1532.6</v>
      </c>
      <c r="I43" s="64">
        <f t="shared" si="14"/>
        <v>0</v>
      </c>
      <c r="J43" s="85">
        <f t="shared" si="14"/>
        <v>0</v>
      </c>
      <c r="K43" s="85">
        <f t="shared" si="14"/>
        <v>0</v>
      </c>
      <c r="L43" s="85">
        <f t="shared" si="14"/>
        <v>0</v>
      </c>
      <c r="M43" s="85">
        <f t="shared" si="14"/>
        <v>0</v>
      </c>
      <c r="N43" s="85">
        <f t="shared" si="14"/>
        <v>0</v>
      </c>
      <c r="O43" s="85">
        <f t="shared" si="14"/>
        <v>0</v>
      </c>
      <c r="P43" s="86">
        <f t="shared" si="2"/>
        <v>6709.9</v>
      </c>
      <c r="Q43" s="31"/>
    </row>
    <row r="44" spans="1:17" ht="30" x14ac:dyDescent="0.25">
      <c r="A44" s="179"/>
      <c r="B44" s="175"/>
      <c r="C44" s="180"/>
      <c r="D44" s="29" t="s">
        <v>26</v>
      </c>
      <c r="E44" s="19"/>
      <c r="F44" s="19"/>
      <c r="G44" s="82"/>
      <c r="H44" s="114"/>
      <c r="I44" s="115"/>
      <c r="J44" s="85"/>
      <c r="K44" s="85"/>
      <c r="L44" s="85"/>
      <c r="M44" s="85"/>
      <c r="N44" s="85"/>
      <c r="O44" s="85"/>
      <c r="P44" s="86"/>
      <c r="Q44" s="31"/>
    </row>
    <row r="45" spans="1:17" ht="24" customHeight="1" x14ac:dyDescent="0.25">
      <c r="A45" s="179"/>
      <c r="B45" s="175"/>
      <c r="C45" s="180"/>
      <c r="D45" s="29" t="s">
        <v>27</v>
      </c>
      <c r="E45" s="83">
        <f>E55</f>
        <v>0</v>
      </c>
      <c r="F45" s="64">
        <f t="shared" ref="F45:O45" si="15">F55</f>
        <v>140</v>
      </c>
      <c r="G45" s="64">
        <f t="shared" si="15"/>
        <v>500</v>
      </c>
      <c r="H45" s="83">
        <f t="shared" si="15"/>
        <v>0</v>
      </c>
      <c r="I45" s="83">
        <f t="shared" si="15"/>
        <v>0</v>
      </c>
      <c r="J45" s="85">
        <f t="shared" si="15"/>
        <v>0</v>
      </c>
      <c r="K45" s="85">
        <f t="shared" si="15"/>
        <v>0</v>
      </c>
      <c r="L45" s="85">
        <f t="shared" si="15"/>
        <v>0</v>
      </c>
      <c r="M45" s="85">
        <f t="shared" si="15"/>
        <v>0</v>
      </c>
      <c r="N45" s="85">
        <f t="shared" si="15"/>
        <v>0</v>
      </c>
      <c r="O45" s="85">
        <f t="shared" si="15"/>
        <v>0</v>
      </c>
      <c r="P45" s="86">
        <f t="shared" si="2"/>
        <v>640</v>
      </c>
      <c r="Q45" s="31"/>
    </row>
    <row r="46" spans="1:17" ht="15.75" x14ac:dyDescent="0.25">
      <c r="A46" s="179"/>
      <c r="B46" s="175"/>
      <c r="C46" s="180"/>
      <c r="D46" s="29" t="s">
        <v>28</v>
      </c>
      <c r="E46" s="19">
        <v>1385.8</v>
      </c>
      <c r="F46" s="19">
        <f t="shared" ref="F46:O46" si="16">F56</f>
        <v>990.4</v>
      </c>
      <c r="G46" s="64">
        <f t="shared" si="16"/>
        <v>2161.1</v>
      </c>
      <c r="H46" s="64">
        <v>1532.6</v>
      </c>
      <c r="I46" s="64">
        <f t="shared" si="16"/>
        <v>0</v>
      </c>
      <c r="J46" s="85">
        <f t="shared" si="16"/>
        <v>0</v>
      </c>
      <c r="K46" s="85">
        <f t="shared" si="16"/>
        <v>0</v>
      </c>
      <c r="L46" s="85">
        <f t="shared" si="16"/>
        <v>0</v>
      </c>
      <c r="M46" s="85">
        <f t="shared" si="16"/>
        <v>0</v>
      </c>
      <c r="N46" s="85">
        <f t="shared" si="16"/>
        <v>0</v>
      </c>
      <c r="O46" s="85">
        <f t="shared" si="16"/>
        <v>0</v>
      </c>
      <c r="P46" s="86">
        <f t="shared" si="2"/>
        <v>6069.9</v>
      </c>
      <c r="Q46" s="31"/>
    </row>
    <row r="47" spans="1:17" ht="15.75" x14ac:dyDescent="0.25">
      <c r="A47" s="179"/>
      <c r="B47" s="175"/>
      <c r="C47" s="180"/>
      <c r="D47" s="29" t="s">
        <v>29</v>
      </c>
      <c r="E47" s="19"/>
      <c r="F47" s="19"/>
      <c r="G47" s="82"/>
      <c r="H47" s="114"/>
      <c r="I47" s="115"/>
      <c r="J47" s="85"/>
      <c r="K47" s="85"/>
      <c r="L47" s="85"/>
      <c r="M47" s="85"/>
      <c r="N47" s="85"/>
      <c r="O47" s="85"/>
      <c r="P47" s="86"/>
      <c r="Q47" s="31"/>
    </row>
    <row r="48" spans="1:17" ht="21" customHeight="1" x14ac:dyDescent="0.25">
      <c r="A48" s="156" t="s">
        <v>8</v>
      </c>
      <c r="B48" s="175" t="s">
        <v>101</v>
      </c>
      <c r="C48" s="140" t="s">
        <v>24</v>
      </c>
      <c r="D48" s="29" t="s">
        <v>25</v>
      </c>
      <c r="E48" s="19">
        <v>1483.8</v>
      </c>
      <c r="F48" s="19">
        <f t="shared" ref="F48:O48" si="17">F49+F50+F51+F52</f>
        <v>1130.4000000000001</v>
      </c>
      <c r="G48" s="64">
        <f t="shared" si="17"/>
        <v>2661.1</v>
      </c>
      <c r="H48" s="64">
        <v>1591.6</v>
      </c>
      <c r="I48" s="64">
        <f t="shared" si="17"/>
        <v>1641</v>
      </c>
      <c r="J48" s="86">
        <f t="shared" si="17"/>
        <v>1300</v>
      </c>
      <c r="K48" s="86">
        <f t="shared" si="17"/>
        <v>500</v>
      </c>
      <c r="L48" s="85">
        <f t="shared" si="17"/>
        <v>0</v>
      </c>
      <c r="M48" s="85">
        <f t="shared" si="17"/>
        <v>0</v>
      </c>
      <c r="N48" s="85">
        <f t="shared" si="17"/>
        <v>0</v>
      </c>
      <c r="O48" s="85">
        <f t="shared" si="17"/>
        <v>0</v>
      </c>
      <c r="P48" s="86">
        <f t="shared" si="2"/>
        <v>10307.9</v>
      </c>
      <c r="Q48" s="31"/>
    </row>
    <row r="49" spans="1:17" ht="30" x14ac:dyDescent="0.25">
      <c r="A49" s="156"/>
      <c r="B49" s="175"/>
      <c r="C49" s="140"/>
      <c r="D49" s="29" t="s">
        <v>26</v>
      </c>
      <c r="E49" s="19"/>
      <c r="F49" s="19"/>
      <c r="G49" s="82"/>
      <c r="H49" s="114">
        <v>57.8</v>
      </c>
      <c r="I49" s="115"/>
      <c r="J49" s="85"/>
      <c r="K49" s="85"/>
      <c r="L49" s="85"/>
      <c r="M49" s="85"/>
      <c r="N49" s="85"/>
      <c r="O49" s="85"/>
      <c r="P49" s="86">
        <v>57.8</v>
      </c>
      <c r="Q49" s="31"/>
    </row>
    <row r="50" spans="1:17" ht="30" x14ac:dyDescent="0.25">
      <c r="A50" s="156"/>
      <c r="B50" s="175"/>
      <c r="C50" s="140"/>
      <c r="D50" s="29" t="s">
        <v>27</v>
      </c>
      <c r="E50" s="19">
        <f>E55+E65</f>
        <v>0</v>
      </c>
      <c r="F50" s="64">
        <f t="shared" ref="F50:O50" si="18">F55+F65</f>
        <v>140</v>
      </c>
      <c r="G50" s="64">
        <f t="shared" si="18"/>
        <v>500</v>
      </c>
      <c r="H50" s="64">
        <v>0.6</v>
      </c>
      <c r="I50" s="83">
        <f t="shared" si="18"/>
        <v>0</v>
      </c>
      <c r="J50" s="85">
        <f t="shared" si="18"/>
        <v>0</v>
      </c>
      <c r="K50" s="85">
        <f t="shared" si="18"/>
        <v>0</v>
      </c>
      <c r="L50" s="85">
        <f t="shared" si="18"/>
        <v>0</v>
      </c>
      <c r="M50" s="85">
        <f t="shared" si="18"/>
        <v>0</v>
      </c>
      <c r="N50" s="85">
        <f t="shared" si="18"/>
        <v>0</v>
      </c>
      <c r="O50" s="85">
        <f t="shared" si="18"/>
        <v>0</v>
      </c>
      <c r="P50" s="86">
        <f t="shared" si="2"/>
        <v>640.6</v>
      </c>
      <c r="Q50" s="31"/>
    </row>
    <row r="51" spans="1:17" ht="15.75" x14ac:dyDescent="0.25">
      <c r="A51" s="156"/>
      <c r="B51" s="175"/>
      <c r="C51" s="140"/>
      <c r="D51" s="29" t="s">
        <v>28</v>
      </c>
      <c r="E51" s="19">
        <v>1483.8</v>
      </c>
      <c r="F51" s="19">
        <f t="shared" ref="F51:O51" si="19">F56+F66</f>
        <v>990.4</v>
      </c>
      <c r="G51" s="64">
        <f t="shared" si="19"/>
        <v>2161.1</v>
      </c>
      <c r="H51" s="64">
        <v>1533.2</v>
      </c>
      <c r="I51" s="64">
        <f t="shared" si="19"/>
        <v>1641</v>
      </c>
      <c r="J51" s="86">
        <f t="shared" si="19"/>
        <v>1300</v>
      </c>
      <c r="K51" s="86">
        <f t="shared" si="19"/>
        <v>500</v>
      </c>
      <c r="L51" s="85">
        <f t="shared" si="19"/>
        <v>0</v>
      </c>
      <c r="M51" s="85">
        <f t="shared" si="19"/>
        <v>0</v>
      </c>
      <c r="N51" s="85">
        <f t="shared" si="19"/>
        <v>0</v>
      </c>
      <c r="O51" s="85">
        <f t="shared" si="19"/>
        <v>0</v>
      </c>
      <c r="P51" s="86">
        <f t="shared" si="2"/>
        <v>9609.5</v>
      </c>
      <c r="Q51" s="31"/>
    </row>
    <row r="52" spans="1:17" ht="15.75" x14ac:dyDescent="0.25">
      <c r="A52" s="156"/>
      <c r="B52" s="175"/>
      <c r="C52" s="140"/>
      <c r="D52" s="29" t="s">
        <v>29</v>
      </c>
      <c r="E52" s="19"/>
      <c r="F52" s="19"/>
      <c r="G52" s="82"/>
      <c r="H52" s="114"/>
      <c r="I52" s="115"/>
      <c r="J52" s="85"/>
      <c r="K52" s="85"/>
      <c r="L52" s="85"/>
      <c r="M52" s="85"/>
      <c r="N52" s="85"/>
      <c r="O52" s="85"/>
      <c r="P52" s="86"/>
      <c r="Q52" s="31"/>
    </row>
    <row r="53" spans="1:17" ht="15.75" customHeight="1" x14ac:dyDescent="0.25">
      <c r="A53" s="156"/>
      <c r="B53" s="175"/>
      <c r="C53" s="140" t="s">
        <v>15</v>
      </c>
      <c r="D53" s="29" t="s">
        <v>25</v>
      </c>
      <c r="E53" s="19">
        <v>1385.8</v>
      </c>
      <c r="F53" s="19">
        <f t="shared" ref="F53:O53" si="20">F54+F55+F56+F57</f>
        <v>1130.4000000000001</v>
      </c>
      <c r="G53" s="64">
        <f t="shared" si="20"/>
        <v>2661.1</v>
      </c>
      <c r="H53" s="64">
        <v>1532.6</v>
      </c>
      <c r="I53" s="83">
        <v>0</v>
      </c>
      <c r="J53" s="85">
        <f t="shared" si="20"/>
        <v>0</v>
      </c>
      <c r="K53" s="85">
        <f t="shared" si="20"/>
        <v>0</v>
      </c>
      <c r="L53" s="85">
        <f t="shared" si="20"/>
        <v>0</v>
      </c>
      <c r="M53" s="85">
        <f t="shared" si="20"/>
        <v>0</v>
      </c>
      <c r="N53" s="85">
        <f t="shared" si="20"/>
        <v>0</v>
      </c>
      <c r="O53" s="85">
        <f t="shared" si="20"/>
        <v>0</v>
      </c>
      <c r="P53" s="86">
        <f t="shared" si="2"/>
        <v>6709.9</v>
      </c>
      <c r="Q53" s="31"/>
    </row>
    <row r="54" spans="1:17" ht="30" x14ac:dyDescent="0.25">
      <c r="A54" s="156"/>
      <c r="B54" s="175"/>
      <c r="C54" s="140"/>
      <c r="D54" s="29" t="s">
        <v>26</v>
      </c>
      <c r="E54" s="19"/>
      <c r="F54" s="19"/>
      <c r="G54" s="82"/>
      <c r="H54" s="114"/>
      <c r="I54" s="115"/>
      <c r="J54" s="85"/>
      <c r="K54" s="85"/>
      <c r="L54" s="85"/>
      <c r="M54" s="85"/>
      <c r="N54" s="85"/>
      <c r="O54" s="85"/>
      <c r="P54" s="86"/>
      <c r="Q54" s="31"/>
    </row>
    <row r="55" spans="1:17" ht="21.75" customHeight="1" x14ac:dyDescent="0.25">
      <c r="A55" s="156"/>
      <c r="B55" s="175"/>
      <c r="C55" s="140"/>
      <c r="D55" s="29" t="s">
        <v>27</v>
      </c>
      <c r="E55" s="19">
        <f>E70+E85</f>
        <v>0</v>
      </c>
      <c r="F55" s="64">
        <v>140</v>
      </c>
      <c r="G55" s="64">
        <v>500</v>
      </c>
      <c r="H55" s="83">
        <v>0</v>
      </c>
      <c r="I55" s="83">
        <v>0</v>
      </c>
      <c r="J55" s="85">
        <f t="shared" ref="J55:O56" si="21">J70+J85</f>
        <v>0</v>
      </c>
      <c r="K55" s="85">
        <f t="shared" si="21"/>
        <v>0</v>
      </c>
      <c r="L55" s="85">
        <f t="shared" si="21"/>
        <v>0</v>
      </c>
      <c r="M55" s="85">
        <f t="shared" si="21"/>
        <v>0</v>
      </c>
      <c r="N55" s="85">
        <f t="shared" si="21"/>
        <v>0</v>
      </c>
      <c r="O55" s="85">
        <f t="shared" si="21"/>
        <v>0</v>
      </c>
      <c r="P55" s="86">
        <f t="shared" si="2"/>
        <v>640</v>
      </c>
      <c r="Q55" s="31"/>
    </row>
    <row r="56" spans="1:17" ht="15.75" x14ac:dyDescent="0.25">
      <c r="A56" s="156"/>
      <c r="B56" s="175"/>
      <c r="C56" s="140"/>
      <c r="D56" s="29" t="s">
        <v>28</v>
      </c>
      <c r="E56" s="19">
        <v>1385.8</v>
      </c>
      <c r="F56" s="19">
        <v>990.4</v>
      </c>
      <c r="G56" s="64">
        <v>2161.1</v>
      </c>
      <c r="H56" s="64">
        <v>1532.6</v>
      </c>
      <c r="I56" s="83">
        <v>0</v>
      </c>
      <c r="J56" s="85">
        <f t="shared" si="21"/>
        <v>0</v>
      </c>
      <c r="K56" s="85">
        <f t="shared" si="21"/>
        <v>0</v>
      </c>
      <c r="L56" s="85">
        <f t="shared" si="21"/>
        <v>0</v>
      </c>
      <c r="M56" s="85">
        <f t="shared" si="21"/>
        <v>0</v>
      </c>
      <c r="N56" s="85">
        <f t="shared" si="21"/>
        <v>0</v>
      </c>
      <c r="O56" s="85">
        <f t="shared" si="21"/>
        <v>0</v>
      </c>
      <c r="P56" s="86">
        <f>SUM(E56:J56)</f>
        <v>6069.9</v>
      </c>
      <c r="Q56" s="31"/>
    </row>
    <row r="57" spans="1:17" ht="15.75" x14ac:dyDescent="0.25">
      <c r="A57" s="156"/>
      <c r="B57" s="175"/>
      <c r="C57" s="140"/>
      <c r="D57" s="29" t="s">
        <v>29</v>
      </c>
      <c r="E57" s="19"/>
      <c r="F57" s="19"/>
      <c r="G57" s="82"/>
      <c r="H57" s="114"/>
      <c r="I57" s="115"/>
      <c r="J57" s="85"/>
      <c r="K57" s="85"/>
      <c r="L57" s="85"/>
      <c r="M57" s="85"/>
      <c r="N57" s="85"/>
      <c r="O57" s="85"/>
      <c r="P57" s="86"/>
      <c r="Q57" s="31"/>
    </row>
    <row r="58" spans="1:17" ht="15.75" x14ac:dyDescent="0.25">
      <c r="A58" s="156"/>
      <c r="B58" s="175"/>
      <c r="C58" s="140" t="s">
        <v>131</v>
      </c>
      <c r="D58" s="29" t="s">
        <v>25</v>
      </c>
      <c r="E58" s="92">
        <v>0</v>
      </c>
      <c r="F58" s="92">
        <v>0</v>
      </c>
      <c r="G58" s="92">
        <v>0</v>
      </c>
      <c r="H58" s="64">
        <v>59</v>
      </c>
      <c r="I58" s="115">
        <v>0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86">
        <v>59</v>
      </c>
      <c r="Q58" s="31"/>
    </row>
    <row r="59" spans="1:17" ht="30" x14ac:dyDescent="0.25">
      <c r="A59" s="156"/>
      <c r="B59" s="175"/>
      <c r="C59" s="140"/>
      <c r="D59" s="29" t="s">
        <v>26</v>
      </c>
      <c r="E59" s="92">
        <v>0</v>
      </c>
      <c r="F59" s="92">
        <v>0</v>
      </c>
      <c r="G59" s="92">
        <v>0</v>
      </c>
      <c r="H59" s="114">
        <v>57.8</v>
      </c>
      <c r="I59" s="115">
        <v>0</v>
      </c>
      <c r="J59" s="92">
        <v>0</v>
      </c>
      <c r="K59" s="92">
        <v>0</v>
      </c>
      <c r="L59" s="92">
        <v>0</v>
      </c>
      <c r="M59" s="92">
        <v>0</v>
      </c>
      <c r="N59" s="92">
        <v>0</v>
      </c>
      <c r="O59" s="92">
        <v>0</v>
      </c>
      <c r="P59" s="86">
        <v>57.8</v>
      </c>
      <c r="Q59" s="31"/>
    </row>
    <row r="60" spans="1:17" ht="30" x14ac:dyDescent="0.25">
      <c r="A60" s="156"/>
      <c r="B60" s="175"/>
      <c r="C60" s="140"/>
      <c r="D60" s="29" t="s">
        <v>27</v>
      </c>
      <c r="E60" s="92">
        <v>0</v>
      </c>
      <c r="F60" s="92">
        <v>0</v>
      </c>
      <c r="G60" s="92">
        <v>0</v>
      </c>
      <c r="H60" s="114">
        <v>0.6</v>
      </c>
      <c r="I60" s="115">
        <v>0</v>
      </c>
      <c r="J60" s="92">
        <v>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86">
        <v>0.6</v>
      </c>
      <c r="Q60" s="31"/>
    </row>
    <row r="61" spans="1:17" ht="15.75" x14ac:dyDescent="0.25">
      <c r="A61" s="156"/>
      <c r="B61" s="175"/>
      <c r="C61" s="140"/>
      <c r="D61" s="29" t="s">
        <v>28</v>
      </c>
      <c r="E61" s="92">
        <v>0</v>
      </c>
      <c r="F61" s="92">
        <v>0</v>
      </c>
      <c r="G61" s="92">
        <v>0</v>
      </c>
      <c r="H61" s="64">
        <v>0.6</v>
      </c>
      <c r="I61" s="115">
        <v>0</v>
      </c>
      <c r="J61" s="92">
        <v>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86">
        <v>0.6</v>
      </c>
      <c r="Q61" s="31"/>
    </row>
    <row r="62" spans="1:17" ht="15.75" x14ac:dyDescent="0.25">
      <c r="A62" s="156"/>
      <c r="B62" s="175"/>
      <c r="C62" s="140"/>
      <c r="D62" s="29" t="s">
        <v>29</v>
      </c>
      <c r="E62" s="92"/>
      <c r="F62" s="92"/>
      <c r="G62" s="92"/>
      <c r="H62" s="114"/>
      <c r="I62" s="115"/>
      <c r="J62" s="85"/>
      <c r="K62" s="85"/>
      <c r="L62" s="85"/>
      <c r="M62" s="85"/>
      <c r="N62" s="85"/>
      <c r="O62" s="85"/>
      <c r="P62" s="86"/>
      <c r="Q62" s="31"/>
    </row>
    <row r="63" spans="1:17" ht="22.5" customHeight="1" x14ac:dyDescent="0.25">
      <c r="A63" s="156"/>
      <c r="B63" s="175"/>
      <c r="C63" s="140" t="s">
        <v>132</v>
      </c>
      <c r="D63" s="29" t="s">
        <v>25</v>
      </c>
      <c r="E63" s="64">
        <v>98</v>
      </c>
      <c r="F63" s="19">
        <f t="shared" ref="F63:O63" si="22">F64+F65+F66+F67</f>
        <v>0</v>
      </c>
      <c r="G63" s="82">
        <f t="shared" si="22"/>
        <v>0</v>
      </c>
      <c r="H63" s="114">
        <f t="shared" si="22"/>
        <v>0</v>
      </c>
      <c r="I63" s="64">
        <f t="shared" si="22"/>
        <v>1641</v>
      </c>
      <c r="J63" s="86">
        <f t="shared" si="22"/>
        <v>1300</v>
      </c>
      <c r="K63" s="86">
        <f t="shared" si="22"/>
        <v>500</v>
      </c>
      <c r="L63" s="85">
        <f t="shared" si="22"/>
        <v>0</v>
      </c>
      <c r="M63" s="85">
        <f t="shared" si="22"/>
        <v>0</v>
      </c>
      <c r="N63" s="85">
        <f t="shared" si="22"/>
        <v>0</v>
      </c>
      <c r="O63" s="85">
        <f t="shared" si="22"/>
        <v>0</v>
      </c>
      <c r="P63" s="86">
        <f t="shared" si="2"/>
        <v>3539</v>
      </c>
      <c r="Q63" s="31"/>
    </row>
    <row r="64" spans="1:17" ht="30" x14ac:dyDescent="0.25">
      <c r="A64" s="156"/>
      <c r="B64" s="175"/>
      <c r="C64" s="140"/>
      <c r="D64" s="29" t="s">
        <v>26</v>
      </c>
      <c r="E64" s="19"/>
      <c r="F64" s="19"/>
      <c r="G64" s="82"/>
      <c r="H64" s="114"/>
      <c r="I64" s="64"/>
      <c r="J64" s="86"/>
      <c r="K64" s="86"/>
      <c r="L64" s="85"/>
      <c r="M64" s="85"/>
      <c r="N64" s="85"/>
      <c r="O64" s="85"/>
      <c r="P64" s="86"/>
      <c r="Q64" s="31"/>
    </row>
    <row r="65" spans="1:17" ht="18" customHeight="1" x14ac:dyDescent="0.25">
      <c r="A65" s="156"/>
      <c r="B65" s="175"/>
      <c r="C65" s="140"/>
      <c r="D65" s="29" t="s">
        <v>27</v>
      </c>
      <c r="E65" s="19"/>
      <c r="F65" s="19"/>
      <c r="G65" s="82"/>
      <c r="H65" s="114"/>
      <c r="I65" s="64"/>
      <c r="J65" s="86"/>
      <c r="K65" s="86"/>
      <c r="L65" s="85"/>
      <c r="M65" s="85"/>
      <c r="N65" s="85"/>
      <c r="O65" s="85"/>
      <c r="P65" s="86"/>
      <c r="Q65" s="31"/>
    </row>
    <row r="66" spans="1:17" ht="15.75" x14ac:dyDescent="0.25">
      <c r="A66" s="156"/>
      <c r="B66" s="175"/>
      <c r="C66" s="140"/>
      <c r="D66" s="29" t="s">
        <v>28</v>
      </c>
      <c r="E66" s="64">
        <v>98</v>
      </c>
      <c r="F66" s="19">
        <f t="shared" ref="F66:O66" si="23">F81</f>
        <v>0</v>
      </c>
      <c r="G66" s="82">
        <f t="shared" si="23"/>
        <v>0</v>
      </c>
      <c r="H66" s="114">
        <f t="shared" si="23"/>
        <v>0</v>
      </c>
      <c r="I66" s="64">
        <v>1641</v>
      </c>
      <c r="J66" s="86">
        <v>1300</v>
      </c>
      <c r="K66" s="86">
        <v>500</v>
      </c>
      <c r="L66" s="85">
        <f t="shared" si="23"/>
        <v>0</v>
      </c>
      <c r="M66" s="85">
        <f t="shared" si="23"/>
        <v>0</v>
      </c>
      <c r="N66" s="85">
        <f t="shared" si="23"/>
        <v>0</v>
      </c>
      <c r="O66" s="85">
        <f t="shared" si="23"/>
        <v>0</v>
      </c>
      <c r="P66" s="86">
        <f t="shared" si="2"/>
        <v>3539</v>
      </c>
      <c r="Q66" s="31"/>
    </row>
    <row r="67" spans="1:17" ht="15.75" x14ac:dyDescent="0.25">
      <c r="A67" s="156"/>
      <c r="B67" s="175"/>
      <c r="C67" s="140"/>
      <c r="D67" s="29" t="s">
        <v>29</v>
      </c>
      <c r="E67" s="19"/>
      <c r="F67" s="19"/>
      <c r="G67" s="82"/>
      <c r="H67" s="114"/>
      <c r="I67" s="115"/>
      <c r="J67" s="85"/>
      <c r="K67" s="85"/>
      <c r="L67" s="85"/>
      <c r="M67" s="85"/>
      <c r="N67" s="85"/>
      <c r="O67" s="85"/>
      <c r="P67" s="86"/>
      <c r="Q67" s="31"/>
    </row>
    <row r="68" spans="1:17" ht="24.75" customHeight="1" x14ac:dyDescent="0.25">
      <c r="A68" s="181" t="s">
        <v>30</v>
      </c>
      <c r="B68" s="162" t="s">
        <v>102</v>
      </c>
      <c r="C68" s="140" t="s">
        <v>15</v>
      </c>
      <c r="D68" s="29" t="s">
        <v>25</v>
      </c>
      <c r="E68" s="19">
        <v>747.8</v>
      </c>
      <c r="F68" s="19">
        <v>647.79999999999995</v>
      </c>
      <c r="G68" s="64">
        <v>1971.5</v>
      </c>
      <c r="H68" s="64">
        <v>1341</v>
      </c>
      <c r="I68" s="64">
        <v>0</v>
      </c>
      <c r="J68" s="85">
        <f t="shared" ref="J68:O68" si="24">J69+J70+J71+J72</f>
        <v>0</v>
      </c>
      <c r="K68" s="85">
        <f t="shared" si="24"/>
        <v>0</v>
      </c>
      <c r="L68" s="85">
        <f t="shared" si="24"/>
        <v>0</v>
      </c>
      <c r="M68" s="85">
        <f t="shared" si="24"/>
        <v>0</v>
      </c>
      <c r="N68" s="85">
        <f t="shared" si="24"/>
        <v>0</v>
      </c>
      <c r="O68" s="85">
        <f t="shared" si="24"/>
        <v>0</v>
      </c>
      <c r="P68" s="86">
        <f t="shared" si="2"/>
        <v>4708.1000000000004</v>
      </c>
      <c r="Q68" s="31"/>
    </row>
    <row r="69" spans="1:17" ht="34.5" customHeight="1" x14ac:dyDescent="0.25">
      <c r="A69" s="182"/>
      <c r="B69" s="163"/>
      <c r="C69" s="140"/>
      <c r="D69" s="29" t="s">
        <v>26</v>
      </c>
      <c r="E69" s="19"/>
      <c r="F69" s="19"/>
      <c r="G69" s="82"/>
      <c r="H69" s="114"/>
      <c r="I69" s="115"/>
      <c r="J69" s="85"/>
      <c r="K69" s="85"/>
      <c r="L69" s="85"/>
      <c r="M69" s="85"/>
      <c r="N69" s="85"/>
      <c r="O69" s="85"/>
      <c r="P69" s="86"/>
      <c r="Q69" s="31"/>
    </row>
    <row r="70" spans="1:17" ht="21.75" customHeight="1" x14ac:dyDescent="0.25">
      <c r="A70" s="182"/>
      <c r="B70" s="163"/>
      <c r="C70" s="140"/>
      <c r="D70" s="29" t="s">
        <v>27</v>
      </c>
      <c r="E70" s="19"/>
      <c r="F70" s="19"/>
      <c r="G70" s="82"/>
      <c r="H70" s="114"/>
      <c r="I70" s="115"/>
      <c r="J70" s="85"/>
      <c r="K70" s="85"/>
      <c r="L70" s="85"/>
      <c r="M70" s="85"/>
      <c r="N70" s="85"/>
      <c r="O70" s="85"/>
      <c r="P70" s="86"/>
      <c r="Q70" s="31"/>
    </row>
    <row r="71" spans="1:17" ht="22.5" customHeight="1" x14ac:dyDescent="0.25">
      <c r="A71" s="182"/>
      <c r="B71" s="163"/>
      <c r="C71" s="140"/>
      <c r="D71" s="29" t="s">
        <v>28</v>
      </c>
      <c r="E71" s="19">
        <v>747.8</v>
      </c>
      <c r="F71" s="19">
        <v>647.79999999999995</v>
      </c>
      <c r="G71" s="64">
        <v>1971.5</v>
      </c>
      <c r="H71" s="64">
        <v>1341</v>
      </c>
      <c r="I71" s="64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6">
        <f t="shared" si="2"/>
        <v>4708.1000000000004</v>
      </c>
      <c r="Q71" s="31"/>
    </row>
    <row r="72" spans="1:17" ht="21" customHeight="1" x14ac:dyDescent="0.25">
      <c r="A72" s="182"/>
      <c r="B72" s="163"/>
      <c r="C72" s="140"/>
      <c r="D72" s="29" t="s">
        <v>29</v>
      </c>
      <c r="E72" s="19"/>
      <c r="F72" s="19"/>
      <c r="G72" s="82"/>
      <c r="H72" s="114"/>
      <c r="I72" s="115"/>
      <c r="J72" s="85"/>
      <c r="K72" s="85"/>
      <c r="L72" s="85"/>
      <c r="M72" s="85"/>
      <c r="N72" s="85"/>
      <c r="O72" s="85"/>
      <c r="P72" s="86"/>
      <c r="Q72" s="31"/>
    </row>
    <row r="73" spans="1:17" ht="17.25" customHeight="1" x14ac:dyDescent="0.25">
      <c r="A73" s="182"/>
      <c r="B73" s="163"/>
      <c r="C73" s="172" t="s">
        <v>132</v>
      </c>
      <c r="D73" s="29" t="s">
        <v>25</v>
      </c>
      <c r="E73" s="85">
        <v>0</v>
      </c>
      <c r="F73" s="85">
        <v>0</v>
      </c>
      <c r="G73" s="85">
        <v>0</v>
      </c>
      <c r="H73" s="114">
        <v>0</v>
      </c>
      <c r="I73" s="64">
        <v>1301</v>
      </c>
      <c r="J73" s="86">
        <v>1300</v>
      </c>
      <c r="K73" s="86">
        <v>500</v>
      </c>
      <c r="L73" s="85">
        <v>0</v>
      </c>
      <c r="M73" s="85">
        <v>0</v>
      </c>
      <c r="N73" s="85">
        <v>0</v>
      </c>
      <c r="O73" s="85">
        <v>0</v>
      </c>
      <c r="P73" s="86">
        <v>3101</v>
      </c>
      <c r="Q73" s="31"/>
    </row>
    <row r="74" spans="1:17" ht="30.75" customHeight="1" x14ac:dyDescent="0.25">
      <c r="A74" s="182"/>
      <c r="B74" s="163"/>
      <c r="C74" s="177"/>
      <c r="D74" s="29" t="s">
        <v>26</v>
      </c>
      <c r="E74" s="112"/>
      <c r="F74" s="112"/>
      <c r="G74" s="112"/>
      <c r="H74" s="114"/>
      <c r="I74" s="115"/>
      <c r="J74" s="85"/>
      <c r="K74" s="85"/>
      <c r="L74" s="85"/>
      <c r="M74" s="85"/>
      <c r="N74" s="85"/>
      <c r="O74" s="85"/>
      <c r="P74" s="86"/>
      <c r="Q74" s="31"/>
    </row>
    <row r="75" spans="1:17" ht="20.25" customHeight="1" x14ac:dyDescent="0.25">
      <c r="A75" s="182"/>
      <c r="B75" s="163"/>
      <c r="C75" s="177"/>
      <c r="D75" s="29" t="s">
        <v>27</v>
      </c>
      <c r="E75" s="112"/>
      <c r="F75" s="112"/>
      <c r="G75" s="112"/>
      <c r="H75" s="114"/>
      <c r="I75" s="115"/>
      <c r="J75" s="85"/>
      <c r="K75" s="85"/>
      <c r="L75" s="85"/>
      <c r="M75" s="85"/>
      <c r="N75" s="85"/>
      <c r="O75" s="85"/>
      <c r="P75" s="86"/>
      <c r="Q75" s="31"/>
    </row>
    <row r="76" spans="1:17" ht="14.25" customHeight="1" x14ac:dyDescent="0.25">
      <c r="A76" s="182"/>
      <c r="B76" s="163"/>
      <c r="C76" s="177"/>
      <c r="D76" s="29" t="s">
        <v>28</v>
      </c>
      <c r="E76" s="85">
        <v>0</v>
      </c>
      <c r="F76" s="85">
        <v>0</v>
      </c>
      <c r="G76" s="85">
        <v>0</v>
      </c>
      <c r="H76" s="114">
        <v>0</v>
      </c>
      <c r="I76" s="64">
        <v>1301</v>
      </c>
      <c r="J76" s="86">
        <v>1300</v>
      </c>
      <c r="K76" s="86">
        <v>500</v>
      </c>
      <c r="L76" s="85">
        <v>0</v>
      </c>
      <c r="M76" s="85">
        <v>0</v>
      </c>
      <c r="N76" s="85">
        <v>0</v>
      </c>
      <c r="O76" s="85">
        <v>0</v>
      </c>
      <c r="P76" s="86">
        <v>3101</v>
      </c>
      <c r="Q76" s="31"/>
    </row>
    <row r="77" spans="1:17" ht="21" customHeight="1" x14ac:dyDescent="0.25">
      <c r="A77" s="182"/>
      <c r="B77" s="163"/>
      <c r="C77" s="178"/>
      <c r="D77" s="29" t="s">
        <v>29</v>
      </c>
      <c r="E77" s="112"/>
      <c r="F77" s="112"/>
      <c r="G77" s="112"/>
      <c r="H77" s="114"/>
      <c r="I77" s="115"/>
      <c r="J77" s="85"/>
      <c r="K77" s="85"/>
      <c r="L77" s="85"/>
      <c r="M77" s="85"/>
      <c r="N77" s="85"/>
      <c r="O77" s="85"/>
      <c r="P77" s="86"/>
      <c r="Q77" s="31"/>
    </row>
    <row r="78" spans="1:17" ht="15.75" customHeight="1" x14ac:dyDescent="0.25">
      <c r="A78" s="156" t="s">
        <v>31</v>
      </c>
      <c r="B78" s="175" t="s">
        <v>103</v>
      </c>
      <c r="C78" s="140" t="s">
        <v>132</v>
      </c>
      <c r="D78" s="29" t="s">
        <v>25</v>
      </c>
      <c r="E78" s="19"/>
      <c r="F78" s="19"/>
      <c r="G78" s="82"/>
      <c r="H78" s="114"/>
      <c r="I78" s="115"/>
      <c r="J78" s="85"/>
      <c r="K78" s="85"/>
      <c r="L78" s="85"/>
      <c r="M78" s="85"/>
      <c r="N78" s="85"/>
      <c r="O78" s="85"/>
      <c r="P78" s="86"/>
      <c r="Q78" s="31"/>
    </row>
    <row r="79" spans="1:17" ht="15.75" customHeight="1" x14ac:dyDescent="0.25">
      <c r="A79" s="156"/>
      <c r="B79" s="175"/>
      <c r="C79" s="140"/>
      <c r="D79" s="29" t="s">
        <v>26</v>
      </c>
      <c r="E79" s="19"/>
      <c r="F79" s="19"/>
      <c r="G79" s="82"/>
      <c r="H79" s="114"/>
      <c r="I79" s="115"/>
      <c r="J79" s="85"/>
      <c r="K79" s="85"/>
      <c r="L79" s="85"/>
      <c r="M79" s="85"/>
      <c r="N79" s="85"/>
      <c r="O79" s="85"/>
      <c r="P79" s="86"/>
      <c r="Q79" s="31"/>
    </row>
    <row r="80" spans="1:17" ht="21.75" customHeight="1" x14ac:dyDescent="0.25">
      <c r="A80" s="156"/>
      <c r="B80" s="175"/>
      <c r="C80" s="140"/>
      <c r="D80" s="29" t="s">
        <v>27</v>
      </c>
      <c r="E80" s="19"/>
      <c r="F80" s="19"/>
      <c r="G80" s="82"/>
      <c r="H80" s="114"/>
      <c r="I80" s="115"/>
      <c r="J80" s="85"/>
      <c r="K80" s="85"/>
      <c r="L80" s="85"/>
      <c r="M80" s="85"/>
      <c r="N80" s="85"/>
      <c r="O80" s="85"/>
      <c r="P80" s="86"/>
      <c r="Q80" s="31"/>
    </row>
    <row r="81" spans="1:17" ht="21.75" customHeight="1" x14ac:dyDescent="0.25">
      <c r="A81" s="156"/>
      <c r="B81" s="175"/>
      <c r="C81" s="140"/>
      <c r="D81" s="29" t="s">
        <v>28</v>
      </c>
      <c r="E81" s="19"/>
      <c r="F81" s="19"/>
      <c r="G81" s="82"/>
      <c r="H81" s="114"/>
      <c r="I81" s="115"/>
      <c r="J81" s="85"/>
      <c r="K81" s="85"/>
      <c r="L81" s="85"/>
      <c r="M81" s="85"/>
      <c r="N81" s="85"/>
      <c r="O81" s="85"/>
      <c r="P81" s="86"/>
      <c r="Q81" s="31"/>
    </row>
    <row r="82" spans="1:17" ht="22.5" customHeight="1" x14ac:dyDescent="0.25">
      <c r="A82" s="156"/>
      <c r="B82" s="175"/>
      <c r="C82" s="140"/>
      <c r="D82" s="29" t="s">
        <v>29</v>
      </c>
      <c r="E82" s="19"/>
      <c r="F82" s="19"/>
      <c r="G82" s="82"/>
      <c r="H82" s="114"/>
      <c r="I82" s="115"/>
      <c r="J82" s="85"/>
      <c r="K82" s="85"/>
      <c r="L82" s="85"/>
      <c r="M82" s="85"/>
      <c r="N82" s="85"/>
      <c r="O82" s="85"/>
      <c r="P82" s="86"/>
      <c r="Q82" s="31"/>
    </row>
    <row r="83" spans="1:17" ht="20.25" customHeight="1" x14ac:dyDescent="0.25">
      <c r="A83" s="156" t="s">
        <v>32</v>
      </c>
      <c r="B83" s="175" t="s">
        <v>104</v>
      </c>
      <c r="C83" s="140" t="s">
        <v>15</v>
      </c>
      <c r="D83" s="29" t="s">
        <v>25</v>
      </c>
      <c r="E83" s="19">
        <v>25.4</v>
      </c>
      <c r="F83" s="64">
        <v>210</v>
      </c>
      <c r="G83" s="82">
        <f t="shared" ref="G83:O83" si="25">G84+G85+G86+G87</f>
        <v>0</v>
      </c>
      <c r="H83" s="114">
        <f t="shared" si="25"/>
        <v>0</v>
      </c>
      <c r="I83" s="115">
        <f t="shared" si="25"/>
        <v>0</v>
      </c>
      <c r="J83" s="85">
        <f t="shared" si="25"/>
        <v>0</v>
      </c>
      <c r="K83" s="85">
        <f t="shared" si="25"/>
        <v>0</v>
      </c>
      <c r="L83" s="85">
        <f t="shared" si="25"/>
        <v>0</v>
      </c>
      <c r="M83" s="85">
        <f t="shared" si="25"/>
        <v>0</v>
      </c>
      <c r="N83" s="85">
        <f t="shared" si="25"/>
        <v>0</v>
      </c>
      <c r="O83" s="85">
        <f t="shared" si="25"/>
        <v>0</v>
      </c>
      <c r="P83" s="86">
        <f t="shared" si="2"/>
        <v>235.4</v>
      </c>
      <c r="Q83" s="31"/>
    </row>
    <row r="84" spans="1:17" ht="29.25" customHeight="1" x14ac:dyDescent="0.25">
      <c r="A84" s="156"/>
      <c r="B84" s="175"/>
      <c r="C84" s="140"/>
      <c r="D84" s="29" t="s">
        <v>26</v>
      </c>
      <c r="E84" s="19"/>
      <c r="F84" s="19"/>
      <c r="G84" s="82"/>
      <c r="H84" s="114"/>
      <c r="I84" s="115"/>
      <c r="J84" s="85"/>
      <c r="K84" s="85"/>
      <c r="L84" s="85"/>
      <c r="M84" s="85"/>
      <c r="N84" s="85"/>
      <c r="O84" s="85"/>
      <c r="P84" s="86"/>
      <c r="Q84" s="31"/>
    </row>
    <row r="85" spans="1:17" ht="18.75" customHeight="1" x14ac:dyDescent="0.25">
      <c r="A85" s="156"/>
      <c r="B85" s="175"/>
      <c r="C85" s="140"/>
      <c r="D85" s="29" t="s">
        <v>27</v>
      </c>
      <c r="E85" s="19"/>
      <c r="F85" s="19"/>
      <c r="G85" s="82"/>
      <c r="H85" s="114"/>
      <c r="I85" s="115"/>
      <c r="J85" s="85"/>
      <c r="K85" s="85"/>
      <c r="L85" s="85"/>
      <c r="M85" s="85"/>
      <c r="N85" s="85"/>
      <c r="O85" s="85"/>
      <c r="P85" s="86"/>
      <c r="Q85" s="31"/>
    </row>
    <row r="86" spans="1:17" ht="21" customHeight="1" x14ac:dyDescent="0.25">
      <c r="A86" s="156"/>
      <c r="B86" s="175"/>
      <c r="C86" s="140"/>
      <c r="D86" s="29" t="s">
        <v>28</v>
      </c>
      <c r="E86" s="19">
        <v>25.4</v>
      </c>
      <c r="F86" s="64">
        <v>210</v>
      </c>
      <c r="G86" s="82">
        <v>0</v>
      </c>
      <c r="H86" s="114">
        <v>0</v>
      </c>
      <c r="I86" s="115">
        <v>0</v>
      </c>
      <c r="J86" s="85">
        <v>0</v>
      </c>
      <c r="K86" s="85">
        <v>0</v>
      </c>
      <c r="L86" s="85">
        <v>0</v>
      </c>
      <c r="M86" s="85">
        <v>0</v>
      </c>
      <c r="N86" s="85">
        <v>0</v>
      </c>
      <c r="O86" s="85">
        <v>0</v>
      </c>
      <c r="P86" s="86">
        <f t="shared" si="2"/>
        <v>235.4</v>
      </c>
      <c r="Q86" s="31"/>
    </row>
    <row r="87" spans="1:17" ht="24" customHeight="1" x14ac:dyDescent="0.25">
      <c r="A87" s="156"/>
      <c r="B87" s="175"/>
      <c r="C87" s="140"/>
      <c r="D87" s="29" t="s">
        <v>29</v>
      </c>
      <c r="E87" s="19"/>
      <c r="F87" s="19"/>
      <c r="G87" s="82"/>
      <c r="H87" s="114"/>
      <c r="I87" s="115"/>
      <c r="J87" s="85"/>
      <c r="K87" s="85"/>
      <c r="L87" s="85"/>
      <c r="M87" s="85"/>
      <c r="N87" s="85"/>
      <c r="O87" s="85"/>
      <c r="P87" s="86"/>
      <c r="Q87" s="31"/>
    </row>
    <row r="88" spans="1:17" ht="24" customHeight="1" x14ac:dyDescent="0.25">
      <c r="A88" s="156" t="s">
        <v>75</v>
      </c>
      <c r="B88" s="175" t="s">
        <v>105</v>
      </c>
      <c r="C88" s="140"/>
      <c r="D88" s="29" t="s">
        <v>25</v>
      </c>
      <c r="E88" s="64">
        <v>600</v>
      </c>
      <c r="F88" s="19">
        <v>0</v>
      </c>
      <c r="G88" s="82">
        <v>0</v>
      </c>
      <c r="H88" s="114">
        <v>0</v>
      </c>
      <c r="I88" s="115">
        <v>0</v>
      </c>
      <c r="J88" s="85">
        <v>0</v>
      </c>
      <c r="K88" s="85">
        <v>0</v>
      </c>
      <c r="L88" s="85">
        <v>0</v>
      </c>
      <c r="M88" s="85">
        <v>0</v>
      </c>
      <c r="N88" s="85">
        <v>0</v>
      </c>
      <c r="O88" s="85">
        <v>0</v>
      </c>
      <c r="P88" s="86">
        <v>600</v>
      </c>
      <c r="Q88" s="31"/>
    </row>
    <row r="89" spans="1:17" ht="30" customHeight="1" x14ac:dyDescent="0.25">
      <c r="A89" s="157"/>
      <c r="B89" s="176"/>
      <c r="C89" s="157"/>
      <c r="D89" s="29" t="s">
        <v>26</v>
      </c>
      <c r="E89" s="19"/>
      <c r="F89" s="19"/>
      <c r="G89" s="82"/>
      <c r="H89" s="114"/>
      <c r="I89" s="115"/>
      <c r="J89" s="85"/>
      <c r="K89" s="85"/>
      <c r="L89" s="85"/>
      <c r="M89" s="85"/>
      <c r="N89" s="85"/>
      <c r="O89" s="85"/>
      <c r="P89" s="86"/>
      <c r="Q89" s="31"/>
    </row>
    <row r="90" spans="1:17" ht="24" customHeight="1" x14ac:dyDescent="0.25">
      <c r="A90" s="157"/>
      <c r="B90" s="176"/>
      <c r="C90" s="157"/>
      <c r="D90" s="29" t="s">
        <v>27</v>
      </c>
      <c r="E90" s="19"/>
      <c r="F90" s="19"/>
      <c r="G90" s="82"/>
      <c r="H90" s="114"/>
      <c r="I90" s="115"/>
      <c r="J90" s="85"/>
      <c r="K90" s="85"/>
      <c r="L90" s="85"/>
      <c r="M90" s="85"/>
      <c r="N90" s="85"/>
      <c r="O90" s="85"/>
      <c r="P90" s="86"/>
      <c r="Q90" s="31"/>
    </row>
    <row r="91" spans="1:17" ht="24" customHeight="1" x14ac:dyDescent="0.25">
      <c r="A91" s="157"/>
      <c r="B91" s="176"/>
      <c r="C91" s="157"/>
      <c r="D91" s="29" t="s">
        <v>28</v>
      </c>
      <c r="E91" s="64">
        <v>600</v>
      </c>
      <c r="F91" s="19">
        <v>0</v>
      </c>
      <c r="G91" s="82">
        <v>0</v>
      </c>
      <c r="H91" s="114">
        <v>0</v>
      </c>
      <c r="I91" s="11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6">
        <v>600</v>
      </c>
      <c r="Q91" s="31"/>
    </row>
    <row r="92" spans="1:17" ht="24" customHeight="1" x14ac:dyDescent="0.25">
      <c r="A92" s="157"/>
      <c r="B92" s="176"/>
      <c r="C92" s="157"/>
      <c r="D92" s="29" t="s">
        <v>29</v>
      </c>
      <c r="E92" s="19"/>
      <c r="F92" s="19"/>
      <c r="G92" s="82"/>
      <c r="H92" s="114"/>
      <c r="I92" s="115"/>
      <c r="J92" s="85"/>
      <c r="K92" s="85"/>
      <c r="L92" s="85"/>
      <c r="M92" s="85"/>
      <c r="N92" s="85"/>
      <c r="O92" s="85"/>
      <c r="P92" s="86"/>
      <c r="Q92" s="31"/>
    </row>
    <row r="93" spans="1:17" ht="24" customHeight="1" x14ac:dyDescent="0.25">
      <c r="A93" s="156" t="s">
        <v>77</v>
      </c>
      <c r="B93" s="175" t="s">
        <v>106</v>
      </c>
      <c r="C93" s="140" t="s">
        <v>15</v>
      </c>
      <c r="D93" s="29" t="s">
        <v>25</v>
      </c>
      <c r="E93" s="19">
        <v>12.6</v>
      </c>
      <c r="F93" s="64">
        <v>117</v>
      </c>
      <c r="G93" s="82">
        <v>0</v>
      </c>
      <c r="H93" s="114">
        <v>0</v>
      </c>
      <c r="I93" s="115">
        <v>0</v>
      </c>
      <c r="J93" s="85">
        <v>0</v>
      </c>
      <c r="K93" s="85">
        <v>0</v>
      </c>
      <c r="L93" s="85">
        <v>0</v>
      </c>
      <c r="M93" s="85">
        <v>0</v>
      </c>
      <c r="N93" s="85">
        <v>0</v>
      </c>
      <c r="O93" s="85">
        <v>0</v>
      </c>
      <c r="P93" s="86">
        <f>SUM(E93:O93)</f>
        <v>129.6</v>
      </c>
      <c r="Q93" s="31"/>
    </row>
    <row r="94" spans="1:17" ht="28.5" customHeight="1" x14ac:dyDescent="0.25">
      <c r="A94" s="157"/>
      <c r="B94" s="176"/>
      <c r="C94" s="157"/>
      <c r="D94" s="29" t="s">
        <v>26</v>
      </c>
      <c r="E94" s="19"/>
      <c r="F94" s="19"/>
      <c r="G94" s="82"/>
      <c r="H94" s="114"/>
      <c r="I94" s="115"/>
      <c r="J94" s="85"/>
      <c r="K94" s="85"/>
      <c r="L94" s="85"/>
      <c r="M94" s="85"/>
      <c r="N94" s="85"/>
      <c r="O94" s="85"/>
      <c r="P94" s="86"/>
      <c r="Q94" s="31"/>
    </row>
    <row r="95" spans="1:17" ht="24" customHeight="1" x14ac:dyDescent="0.25">
      <c r="A95" s="157"/>
      <c r="B95" s="176"/>
      <c r="C95" s="157"/>
      <c r="D95" s="29" t="s">
        <v>27</v>
      </c>
      <c r="E95" s="19"/>
      <c r="F95" s="19"/>
      <c r="G95" s="82"/>
      <c r="H95" s="114"/>
      <c r="I95" s="115"/>
      <c r="J95" s="85"/>
      <c r="K95" s="85"/>
      <c r="L95" s="85"/>
      <c r="M95" s="85"/>
      <c r="N95" s="85"/>
      <c r="O95" s="85"/>
      <c r="P95" s="86"/>
      <c r="Q95" s="31"/>
    </row>
    <row r="96" spans="1:17" ht="24" customHeight="1" x14ac:dyDescent="0.25">
      <c r="A96" s="157"/>
      <c r="B96" s="176"/>
      <c r="C96" s="157"/>
      <c r="D96" s="29" t="s">
        <v>28</v>
      </c>
      <c r="E96" s="19">
        <v>12.6</v>
      </c>
      <c r="F96" s="64">
        <v>117</v>
      </c>
      <c r="G96" s="82">
        <v>0</v>
      </c>
      <c r="H96" s="114">
        <v>0</v>
      </c>
      <c r="I96" s="115">
        <v>0</v>
      </c>
      <c r="J96" s="85">
        <v>0</v>
      </c>
      <c r="K96" s="85">
        <v>0</v>
      </c>
      <c r="L96" s="85">
        <v>0</v>
      </c>
      <c r="M96" s="85">
        <v>0</v>
      </c>
      <c r="N96" s="85">
        <v>0</v>
      </c>
      <c r="O96" s="85">
        <v>0</v>
      </c>
      <c r="P96" s="86">
        <f t="shared" ref="P96" si="26">SUM(E96:O96)</f>
        <v>129.6</v>
      </c>
      <c r="Q96" s="31"/>
    </row>
    <row r="97" spans="1:17" ht="24" customHeight="1" x14ac:dyDescent="0.25">
      <c r="A97" s="157"/>
      <c r="B97" s="176"/>
      <c r="C97" s="157"/>
      <c r="D97" s="29" t="s">
        <v>29</v>
      </c>
      <c r="E97" s="19"/>
      <c r="F97" s="19"/>
      <c r="G97" s="82"/>
      <c r="H97" s="114"/>
      <c r="I97" s="115"/>
      <c r="J97" s="85"/>
      <c r="K97" s="85"/>
      <c r="L97" s="85"/>
      <c r="M97" s="85"/>
      <c r="N97" s="85"/>
      <c r="O97" s="85"/>
      <c r="P97" s="86"/>
      <c r="Q97" s="31"/>
    </row>
    <row r="98" spans="1:17" ht="24" customHeight="1" x14ac:dyDescent="0.25">
      <c r="A98" s="151" t="s">
        <v>78</v>
      </c>
      <c r="B98" s="154" t="s">
        <v>107</v>
      </c>
      <c r="C98" s="140" t="s">
        <v>132</v>
      </c>
      <c r="D98" s="29" t="s">
        <v>25</v>
      </c>
      <c r="E98" s="64">
        <v>98</v>
      </c>
      <c r="F98" s="19">
        <v>0</v>
      </c>
      <c r="G98" s="82">
        <v>0</v>
      </c>
      <c r="H98" s="114">
        <v>0</v>
      </c>
      <c r="I98" s="115">
        <v>0</v>
      </c>
      <c r="J98" s="85">
        <v>0</v>
      </c>
      <c r="K98" s="85">
        <v>0</v>
      </c>
      <c r="L98" s="85">
        <v>0</v>
      </c>
      <c r="M98" s="85">
        <v>0</v>
      </c>
      <c r="N98" s="85">
        <v>0</v>
      </c>
      <c r="O98" s="85">
        <v>0</v>
      </c>
      <c r="P98" s="86">
        <v>98</v>
      </c>
      <c r="Q98" s="31"/>
    </row>
    <row r="99" spans="1:17" ht="30" customHeight="1" x14ac:dyDescent="0.25">
      <c r="A99" s="151"/>
      <c r="B99" s="154"/>
      <c r="C99" s="140"/>
      <c r="D99" s="29" t="s">
        <v>26</v>
      </c>
      <c r="E99" s="19"/>
      <c r="F99" s="19"/>
      <c r="G99" s="82"/>
      <c r="H99" s="114"/>
      <c r="I99" s="115"/>
      <c r="J99" s="85"/>
      <c r="K99" s="85"/>
      <c r="L99" s="85"/>
      <c r="M99" s="85"/>
      <c r="N99" s="85"/>
      <c r="O99" s="85"/>
      <c r="P99" s="86"/>
      <c r="Q99" s="31"/>
    </row>
    <row r="100" spans="1:17" ht="24" customHeight="1" x14ac:dyDescent="0.25">
      <c r="A100" s="151"/>
      <c r="B100" s="154"/>
      <c r="C100" s="140"/>
      <c r="D100" s="29" t="s">
        <v>27</v>
      </c>
      <c r="E100" s="19"/>
      <c r="F100" s="19"/>
      <c r="G100" s="82"/>
      <c r="H100" s="114"/>
      <c r="I100" s="115"/>
      <c r="J100" s="85"/>
      <c r="K100" s="85"/>
      <c r="L100" s="85"/>
      <c r="M100" s="85"/>
      <c r="N100" s="85"/>
      <c r="O100" s="85"/>
      <c r="P100" s="86"/>
      <c r="Q100" s="31"/>
    </row>
    <row r="101" spans="1:17" ht="24" customHeight="1" x14ac:dyDescent="0.25">
      <c r="A101" s="151"/>
      <c r="B101" s="154"/>
      <c r="C101" s="140"/>
      <c r="D101" s="29" t="s">
        <v>28</v>
      </c>
      <c r="E101" s="64">
        <v>98</v>
      </c>
      <c r="F101" s="19">
        <v>0</v>
      </c>
      <c r="G101" s="82">
        <v>0</v>
      </c>
      <c r="H101" s="114">
        <v>0</v>
      </c>
      <c r="I101" s="115">
        <v>0</v>
      </c>
      <c r="J101" s="85">
        <v>0</v>
      </c>
      <c r="K101" s="85">
        <v>0</v>
      </c>
      <c r="L101" s="85">
        <v>0</v>
      </c>
      <c r="M101" s="85">
        <v>0</v>
      </c>
      <c r="N101" s="85">
        <v>0</v>
      </c>
      <c r="O101" s="85">
        <v>0</v>
      </c>
      <c r="P101" s="86">
        <v>98</v>
      </c>
      <c r="Q101" s="31"/>
    </row>
    <row r="102" spans="1:17" ht="24" customHeight="1" x14ac:dyDescent="0.25">
      <c r="A102" s="151"/>
      <c r="B102" s="154"/>
      <c r="C102" s="140"/>
      <c r="D102" s="29" t="s">
        <v>29</v>
      </c>
      <c r="E102" s="19"/>
      <c r="F102" s="19"/>
      <c r="G102" s="82"/>
      <c r="H102" s="114"/>
      <c r="I102" s="115"/>
      <c r="J102" s="85"/>
      <c r="K102" s="85"/>
      <c r="L102" s="85"/>
      <c r="M102" s="85"/>
      <c r="N102" s="85"/>
      <c r="O102" s="85"/>
      <c r="P102" s="86"/>
      <c r="Q102" s="31"/>
    </row>
    <row r="103" spans="1:17" ht="24" customHeight="1" x14ac:dyDescent="0.25">
      <c r="A103" s="151" t="s">
        <v>79</v>
      </c>
      <c r="B103" s="154" t="s">
        <v>108</v>
      </c>
      <c r="C103" s="140" t="s">
        <v>15</v>
      </c>
      <c r="D103" s="29" t="s">
        <v>25</v>
      </c>
      <c r="E103" s="83">
        <v>0</v>
      </c>
      <c r="F103" s="19">
        <f>F105+F106</f>
        <v>155.6</v>
      </c>
      <c r="G103" s="82">
        <v>0</v>
      </c>
      <c r="H103" s="114">
        <v>0</v>
      </c>
      <c r="I103" s="115">
        <f t="shared" ref="I103:P103" si="27">I105+I106</f>
        <v>0</v>
      </c>
      <c r="J103" s="85">
        <f t="shared" si="27"/>
        <v>0</v>
      </c>
      <c r="K103" s="85">
        <f t="shared" si="27"/>
        <v>0</v>
      </c>
      <c r="L103" s="85">
        <f t="shared" si="27"/>
        <v>0</v>
      </c>
      <c r="M103" s="85">
        <f t="shared" si="27"/>
        <v>0</v>
      </c>
      <c r="N103" s="85">
        <f t="shared" si="27"/>
        <v>0</v>
      </c>
      <c r="O103" s="85">
        <f t="shared" si="27"/>
        <v>0</v>
      </c>
      <c r="P103" s="85">
        <f t="shared" si="27"/>
        <v>155.6</v>
      </c>
      <c r="Q103" s="31"/>
    </row>
    <row r="104" spans="1:17" ht="29.25" customHeight="1" x14ac:dyDescent="0.25">
      <c r="A104" s="151"/>
      <c r="B104" s="154"/>
      <c r="C104" s="140"/>
      <c r="D104" s="29" t="s">
        <v>26</v>
      </c>
      <c r="E104" s="19"/>
      <c r="F104" s="19"/>
      <c r="G104" s="82"/>
      <c r="H104" s="114"/>
      <c r="I104" s="115"/>
      <c r="J104" s="85"/>
      <c r="K104" s="85"/>
      <c r="L104" s="85"/>
      <c r="M104" s="85"/>
      <c r="N104" s="85"/>
      <c r="O104" s="85"/>
      <c r="P104" s="86"/>
      <c r="Q104" s="31"/>
    </row>
    <row r="105" spans="1:17" ht="24" customHeight="1" x14ac:dyDescent="0.25">
      <c r="A105" s="151"/>
      <c r="B105" s="154"/>
      <c r="C105" s="140"/>
      <c r="D105" s="29" t="s">
        <v>27</v>
      </c>
      <c r="E105" s="19">
        <v>0</v>
      </c>
      <c r="F105" s="64">
        <v>140</v>
      </c>
      <c r="G105" s="83">
        <v>0</v>
      </c>
      <c r="H105" s="83">
        <v>0</v>
      </c>
      <c r="I105" s="115">
        <v>0</v>
      </c>
      <c r="J105" s="85">
        <v>0</v>
      </c>
      <c r="K105" s="85">
        <v>0</v>
      </c>
      <c r="L105" s="85">
        <v>0</v>
      </c>
      <c r="M105" s="85">
        <v>0</v>
      </c>
      <c r="N105" s="85">
        <v>0</v>
      </c>
      <c r="O105" s="85">
        <v>0</v>
      </c>
      <c r="P105" s="86">
        <f>F105+G105+H105</f>
        <v>140</v>
      </c>
      <c r="Q105" s="31"/>
    </row>
    <row r="106" spans="1:17" ht="24" customHeight="1" x14ac:dyDescent="0.25">
      <c r="A106" s="151"/>
      <c r="B106" s="154"/>
      <c r="C106" s="140"/>
      <c r="D106" s="29" t="s">
        <v>28</v>
      </c>
      <c r="E106" s="83">
        <v>0</v>
      </c>
      <c r="F106" s="19">
        <v>15.6</v>
      </c>
      <c r="G106" s="82">
        <v>0</v>
      </c>
      <c r="H106" s="114">
        <v>0</v>
      </c>
      <c r="I106" s="115">
        <v>0</v>
      </c>
      <c r="J106" s="85">
        <v>0</v>
      </c>
      <c r="K106" s="85">
        <v>0</v>
      </c>
      <c r="L106" s="85">
        <v>0</v>
      </c>
      <c r="M106" s="85">
        <v>0</v>
      </c>
      <c r="N106" s="85">
        <v>0</v>
      </c>
      <c r="O106" s="85">
        <v>0</v>
      </c>
      <c r="P106" s="86">
        <f>F106+G106+H106</f>
        <v>15.6</v>
      </c>
      <c r="Q106" s="31"/>
    </row>
    <row r="107" spans="1:17" ht="83.25" customHeight="1" x14ac:dyDescent="0.25">
      <c r="A107" s="151"/>
      <c r="B107" s="154"/>
      <c r="C107" s="140"/>
      <c r="D107" s="29" t="s">
        <v>29</v>
      </c>
      <c r="E107" s="19"/>
      <c r="F107" s="19"/>
      <c r="G107" s="82"/>
      <c r="H107" s="114"/>
      <c r="I107" s="115"/>
      <c r="J107" s="85"/>
      <c r="K107" s="85"/>
      <c r="L107" s="85"/>
      <c r="M107" s="85"/>
      <c r="N107" s="85"/>
      <c r="O107" s="85"/>
      <c r="P107" s="86"/>
      <c r="Q107" s="31"/>
    </row>
    <row r="108" spans="1:17" ht="18.75" customHeight="1" x14ac:dyDescent="0.25">
      <c r="A108" s="151" t="s">
        <v>80</v>
      </c>
      <c r="B108" s="145" t="s">
        <v>81</v>
      </c>
      <c r="C108" s="140" t="s">
        <v>15</v>
      </c>
      <c r="D108" s="29" t="s">
        <v>25</v>
      </c>
      <c r="E108" s="69">
        <v>0</v>
      </c>
      <c r="F108" s="69">
        <v>0</v>
      </c>
      <c r="G108" s="64">
        <f>G110+G112</f>
        <v>555.6</v>
      </c>
      <c r="H108" s="83">
        <f t="shared" ref="H108:P108" si="28">H110+H112</f>
        <v>0</v>
      </c>
      <c r="I108" s="83">
        <f t="shared" si="28"/>
        <v>0</v>
      </c>
      <c r="J108" s="87">
        <f t="shared" si="28"/>
        <v>0</v>
      </c>
      <c r="K108" s="87">
        <f t="shared" si="28"/>
        <v>0</v>
      </c>
      <c r="L108" s="87">
        <f t="shared" si="28"/>
        <v>0</v>
      </c>
      <c r="M108" s="87">
        <f t="shared" si="28"/>
        <v>0</v>
      </c>
      <c r="N108" s="87">
        <f t="shared" si="28"/>
        <v>0</v>
      </c>
      <c r="O108" s="87">
        <f t="shared" si="28"/>
        <v>0</v>
      </c>
      <c r="P108" s="86">
        <f t="shared" si="28"/>
        <v>555.6</v>
      </c>
      <c r="Q108" s="31"/>
    </row>
    <row r="109" spans="1:17" ht="29.25" customHeight="1" x14ac:dyDescent="0.25">
      <c r="A109" s="151"/>
      <c r="B109" s="152"/>
      <c r="C109" s="140"/>
      <c r="D109" s="29" t="s">
        <v>26</v>
      </c>
      <c r="E109" s="69"/>
      <c r="F109" s="69"/>
      <c r="G109" s="82"/>
      <c r="H109" s="114"/>
      <c r="I109" s="115"/>
      <c r="J109" s="85"/>
      <c r="K109" s="85"/>
      <c r="L109" s="85"/>
      <c r="M109" s="85"/>
      <c r="N109" s="85"/>
      <c r="O109" s="85"/>
      <c r="P109" s="86"/>
      <c r="Q109" s="31"/>
    </row>
    <row r="110" spans="1:17" ht="24.75" customHeight="1" x14ac:dyDescent="0.25">
      <c r="A110" s="151"/>
      <c r="B110" s="152"/>
      <c r="C110" s="140"/>
      <c r="D110" s="29" t="s">
        <v>27</v>
      </c>
      <c r="E110" s="69">
        <v>0</v>
      </c>
      <c r="F110" s="69">
        <v>0</v>
      </c>
      <c r="G110" s="64">
        <v>500</v>
      </c>
      <c r="H110" s="83">
        <v>0</v>
      </c>
      <c r="I110" s="83">
        <v>0</v>
      </c>
      <c r="J110" s="85">
        <v>0</v>
      </c>
      <c r="K110" s="85">
        <v>0</v>
      </c>
      <c r="L110" s="85">
        <v>0</v>
      </c>
      <c r="M110" s="85">
        <v>0</v>
      </c>
      <c r="N110" s="85">
        <v>0</v>
      </c>
      <c r="O110" s="85">
        <v>0</v>
      </c>
      <c r="P110" s="86">
        <f>SUM(E110:O110)</f>
        <v>500</v>
      </c>
      <c r="Q110" s="31"/>
    </row>
    <row r="111" spans="1:17" ht="21" customHeight="1" x14ac:dyDescent="0.25">
      <c r="A111" s="151"/>
      <c r="B111" s="152"/>
      <c r="C111" s="140"/>
      <c r="D111" s="29" t="s">
        <v>28</v>
      </c>
      <c r="E111" s="69"/>
      <c r="F111" s="69"/>
      <c r="G111" s="82"/>
      <c r="H111" s="114"/>
      <c r="I111" s="115"/>
      <c r="J111" s="85"/>
      <c r="K111" s="85"/>
      <c r="L111" s="85"/>
      <c r="M111" s="85"/>
      <c r="N111" s="85"/>
      <c r="O111" s="85"/>
      <c r="P111" s="86"/>
      <c r="Q111" s="31"/>
    </row>
    <row r="112" spans="1:17" ht="18.75" customHeight="1" x14ac:dyDescent="0.25">
      <c r="A112" s="151"/>
      <c r="B112" s="153"/>
      <c r="C112" s="140"/>
      <c r="D112" s="29" t="s">
        <v>29</v>
      </c>
      <c r="E112" s="69">
        <v>0</v>
      </c>
      <c r="F112" s="69">
        <v>0</v>
      </c>
      <c r="G112" s="82">
        <v>55.6</v>
      </c>
      <c r="H112" s="114">
        <v>0</v>
      </c>
      <c r="I112" s="115">
        <v>0</v>
      </c>
      <c r="J112" s="85">
        <v>0</v>
      </c>
      <c r="K112" s="85">
        <v>0</v>
      </c>
      <c r="L112" s="85">
        <v>0</v>
      </c>
      <c r="M112" s="85">
        <v>0</v>
      </c>
      <c r="N112" s="85">
        <v>0</v>
      </c>
      <c r="O112" s="85">
        <v>0</v>
      </c>
      <c r="P112" s="86">
        <f t="shared" ref="P112" si="29">SUM(E112:O112)</f>
        <v>55.6</v>
      </c>
      <c r="Q112" s="31"/>
    </row>
    <row r="113" spans="1:17" ht="18.75" customHeight="1" x14ac:dyDescent="0.25">
      <c r="A113" s="165" t="s">
        <v>82</v>
      </c>
      <c r="B113" s="145" t="s">
        <v>83</v>
      </c>
      <c r="C113" s="140" t="s">
        <v>15</v>
      </c>
      <c r="D113" s="29" t="s">
        <v>25</v>
      </c>
      <c r="E113" s="92">
        <v>0</v>
      </c>
      <c r="F113" s="92">
        <v>0</v>
      </c>
      <c r="G113" s="64">
        <v>134</v>
      </c>
      <c r="H113" s="64">
        <v>191.6</v>
      </c>
      <c r="I113" s="83">
        <v>0</v>
      </c>
      <c r="J113" s="87">
        <v>0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6">
        <f>SUM(E113:O113)</f>
        <v>325.60000000000002</v>
      </c>
      <c r="Q113" s="31"/>
    </row>
    <row r="114" spans="1:17" ht="33.75" customHeight="1" x14ac:dyDescent="0.25">
      <c r="A114" s="177"/>
      <c r="B114" s="152"/>
      <c r="C114" s="140"/>
      <c r="D114" s="29" t="s">
        <v>26</v>
      </c>
      <c r="E114" s="92"/>
      <c r="F114" s="92"/>
      <c r="G114" s="92"/>
      <c r="H114" s="114"/>
      <c r="I114" s="115"/>
      <c r="J114" s="85"/>
      <c r="K114" s="85"/>
      <c r="L114" s="85"/>
      <c r="M114" s="85"/>
      <c r="N114" s="85"/>
      <c r="O114" s="85"/>
      <c r="P114" s="86"/>
      <c r="Q114" s="31"/>
    </row>
    <row r="115" spans="1:17" ht="21.75" customHeight="1" x14ac:dyDescent="0.25">
      <c r="A115" s="177"/>
      <c r="B115" s="152"/>
      <c r="C115" s="140"/>
      <c r="D115" s="29" t="s">
        <v>27</v>
      </c>
      <c r="E115" s="92"/>
      <c r="F115" s="92"/>
      <c r="G115" s="92"/>
      <c r="H115" s="114"/>
      <c r="I115" s="115"/>
      <c r="J115" s="85"/>
      <c r="K115" s="85"/>
      <c r="L115" s="85"/>
      <c r="M115" s="85"/>
      <c r="N115" s="85"/>
      <c r="O115" s="85"/>
      <c r="P115" s="86"/>
      <c r="Q115" s="31"/>
    </row>
    <row r="116" spans="1:17" ht="18.75" customHeight="1" x14ac:dyDescent="0.25">
      <c r="A116" s="177"/>
      <c r="B116" s="152"/>
      <c r="C116" s="140"/>
      <c r="D116" s="29" t="s">
        <v>28</v>
      </c>
      <c r="E116" s="92">
        <v>0</v>
      </c>
      <c r="F116" s="92">
        <v>0</v>
      </c>
      <c r="G116" s="64">
        <v>134</v>
      </c>
      <c r="H116" s="64">
        <v>191.6</v>
      </c>
      <c r="I116" s="83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6">
        <f>SUM(E116:O116)</f>
        <v>325.60000000000002</v>
      </c>
      <c r="Q116" s="31"/>
    </row>
    <row r="117" spans="1:17" ht="21.75" customHeight="1" x14ac:dyDescent="0.25">
      <c r="A117" s="177"/>
      <c r="B117" s="152"/>
      <c r="C117" s="140"/>
      <c r="D117" s="29" t="s">
        <v>29</v>
      </c>
      <c r="E117" s="92"/>
      <c r="F117" s="92"/>
      <c r="G117" s="92"/>
      <c r="H117" s="114"/>
      <c r="I117" s="115"/>
      <c r="J117" s="85"/>
      <c r="K117" s="85"/>
      <c r="L117" s="85"/>
      <c r="M117" s="85"/>
      <c r="N117" s="85"/>
      <c r="O117" s="85"/>
      <c r="P117" s="86"/>
      <c r="Q117" s="31"/>
    </row>
    <row r="118" spans="1:17" ht="21.75" customHeight="1" x14ac:dyDescent="0.25">
      <c r="A118" s="177"/>
      <c r="B118" s="152"/>
      <c r="C118" s="172" t="s">
        <v>132</v>
      </c>
      <c r="D118" s="29" t="s">
        <v>25</v>
      </c>
      <c r="E118" s="112">
        <v>0</v>
      </c>
      <c r="F118" s="112">
        <v>0</v>
      </c>
      <c r="G118" s="112">
        <v>0</v>
      </c>
      <c r="H118" s="114">
        <v>0</v>
      </c>
      <c r="I118" s="64">
        <v>340</v>
      </c>
      <c r="J118" s="112">
        <v>0</v>
      </c>
      <c r="K118" s="112">
        <v>0</v>
      </c>
      <c r="L118" s="112">
        <v>0</v>
      </c>
      <c r="M118" s="112">
        <v>0</v>
      </c>
      <c r="N118" s="112">
        <v>0</v>
      </c>
      <c r="O118" s="112">
        <v>0</v>
      </c>
      <c r="P118" s="86">
        <v>340</v>
      </c>
      <c r="Q118" s="31"/>
    </row>
    <row r="119" spans="1:17" ht="33" customHeight="1" x14ac:dyDescent="0.25">
      <c r="A119" s="177"/>
      <c r="B119" s="152"/>
      <c r="C119" s="177"/>
      <c r="D119" s="29" t="s">
        <v>26</v>
      </c>
      <c r="E119" s="112">
        <v>0</v>
      </c>
      <c r="F119" s="112">
        <v>0</v>
      </c>
      <c r="G119" s="112">
        <v>0</v>
      </c>
      <c r="H119" s="114">
        <v>0</v>
      </c>
      <c r="I119" s="115">
        <v>0</v>
      </c>
      <c r="J119" s="112">
        <v>0</v>
      </c>
      <c r="K119" s="112">
        <v>0</v>
      </c>
      <c r="L119" s="112">
        <v>0</v>
      </c>
      <c r="M119" s="112">
        <v>0</v>
      </c>
      <c r="N119" s="112">
        <v>0</v>
      </c>
      <c r="O119" s="112">
        <v>0</v>
      </c>
      <c r="P119" s="86"/>
      <c r="Q119" s="31"/>
    </row>
    <row r="120" spans="1:17" ht="21.75" customHeight="1" x14ac:dyDescent="0.25">
      <c r="A120" s="177"/>
      <c r="B120" s="152"/>
      <c r="C120" s="177"/>
      <c r="D120" s="29" t="s">
        <v>27</v>
      </c>
      <c r="E120" s="112">
        <v>0</v>
      </c>
      <c r="F120" s="112">
        <v>0</v>
      </c>
      <c r="G120" s="112">
        <v>0</v>
      </c>
      <c r="H120" s="114">
        <v>0</v>
      </c>
      <c r="I120" s="115">
        <v>0</v>
      </c>
      <c r="J120" s="112">
        <v>0</v>
      </c>
      <c r="K120" s="112">
        <v>0</v>
      </c>
      <c r="L120" s="112">
        <v>0</v>
      </c>
      <c r="M120" s="112">
        <v>0</v>
      </c>
      <c r="N120" s="112">
        <v>0</v>
      </c>
      <c r="O120" s="112">
        <v>0</v>
      </c>
      <c r="P120" s="86"/>
      <c r="Q120" s="31"/>
    </row>
    <row r="121" spans="1:17" ht="21.75" customHeight="1" x14ac:dyDescent="0.25">
      <c r="A121" s="177"/>
      <c r="B121" s="152"/>
      <c r="C121" s="177"/>
      <c r="D121" s="29" t="s">
        <v>28</v>
      </c>
      <c r="E121" s="112">
        <v>0</v>
      </c>
      <c r="F121" s="112">
        <v>0</v>
      </c>
      <c r="G121" s="112">
        <v>0</v>
      </c>
      <c r="H121" s="114">
        <v>0</v>
      </c>
      <c r="I121" s="64">
        <v>340</v>
      </c>
      <c r="J121" s="112">
        <v>0</v>
      </c>
      <c r="K121" s="112">
        <v>0</v>
      </c>
      <c r="L121" s="112">
        <v>0</v>
      </c>
      <c r="M121" s="112">
        <v>0</v>
      </c>
      <c r="N121" s="112">
        <v>0</v>
      </c>
      <c r="O121" s="112">
        <v>0</v>
      </c>
      <c r="P121" s="86">
        <v>340</v>
      </c>
      <c r="Q121" s="31"/>
    </row>
    <row r="122" spans="1:17" ht="21.75" customHeight="1" x14ac:dyDescent="0.25">
      <c r="A122" s="177"/>
      <c r="B122" s="152"/>
      <c r="C122" s="178"/>
      <c r="D122" s="29" t="s">
        <v>29</v>
      </c>
      <c r="E122" s="112">
        <v>0</v>
      </c>
      <c r="F122" s="112">
        <v>0</v>
      </c>
      <c r="G122" s="112">
        <v>0</v>
      </c>
      <c r="H122" s="114">
        <v>0</v>
      </c>
      <c r="I122" s="115">
        <v>0</v>
      </c>
      <c r="J122" s="112">
        <v>0</v>
      </c>
      <c r="K122" s="112">
        <v>0</v>
      </c>
      <c r="L122" s="112">
        <v>0</v>
      </c>
      <c r="M122" s="112">
        <v>0</v>
      </c>
      <c r="N122" s="112">
        <v>0</v>
      </c>
      <c r="O122" s="112">
        <v>0</v>
      </c>
      <c r="P122" s="86"/>
      <c r="Q122" s="31"/>
    </row>
    <row r="123" spans="1:17" ht="18.75" customHeight="1" x14ac:dyDescent="0.25">
      <c r="A123" s="165" t="s">
        <v>120</v>
      </c>
      <c r="B123" s="145" t="s">
        <v>121</v>
      </c>
      <c r="C123" s="140" t="s">
        <v>131</v>
      </c>
      <c r="D123" s="29" t="s">
        <v>25</v>
      </c>
      <c r="E123" s="92">
        <v>0</v>
      </c>
      <c r="F123" s="92">
        <v>0</v>
      </c>
      <c r="G123" s="92">
        <v>0</v>
      </c>
      <c r="H123" s="64">
        <v>59</v>
      </c>
      <c r="I123" s="115">
        <v>0</v>
      </c>
      <c r="J123" s="92">
        <v>0</v>
      </c>
      <c r="K123" s="92">
        <v>0</v>
      </c>
      <c r="L123" s="92">
        <v>0</v>
      </c>
      <c r="M123" s="92">
        <v>0</v>
      </c>
      <c r="N123" s="92">
        <v>0</v>
      </c>
      <c r="O123" s="92">
        <v>0</v>
      </c>
      <c r="P123" s="86">
        <v>59</v>
      </c>
      <c r="Q123" s="31"/>
    </row>
    <row r="124" spans="1:17" ht="32.25" customHeight="1" x14ac:dyDescent="0.25">
      <c r="A124" s="177"/>
      <c r="B124" s="152"/>
      <c r="C124" s="140"/>
      <c r="D124" s="29" t="s">
        <v>26</v>
      </c>
      <c r="E124" s="92">
        <v>0</v>
      </c>
      <c r="F124" s="92">
        <v>0</v>
      </c>
      <c r="G124" s="92">
        <v>0</v>
      </c>
      <c r="H124" s="114">
        <v>57.8</v>
      </c>
      <c r="I124" s="115">
        <v>0</v>
      </c>
      <c r="J124" s="92">
        <v>0</v>
      </c>
      <c r="K124" s="92">
        <v>0</v>
      </c>
      <c r="L124" s="92">
        <v>0</v>
      </c>
      <c r="M124" s="92">
        <v>0</v>
      </c>
      <c r="N124" s="92">
        <v>0</v>
      </c>
      <c r="O124" s="92">
        <v>0</v>
      </c>
      <c r="P124" s="86">
        <v>57.8</v>
      </c>
      <c r="Q124" s="31"/>
    </row>
    <row r="125" spans="1:17" ht="19.5" customHeight="1" x14ac:dyDescent="0.25">
      <c r="A125" s="177"/>
      <c r="B125" s="152"/>
      <c r="C125" s="140"/>
      <c r="D125" s="29" t="s">
        <v>27</v>
      </c>
      <c r="E125" s="92">
        <v>0</v>
      </c>
      <c r="F125" s="92">
        <v>0</v>
      </c>
      <c r="G125" s="92">
        <v>0</v>
      </c>
      <c r="H125" s="114">
        <v>0.6</v>
      </c>
      <c r="I125" s="115">
        <v>0</v>
      </c>
      <c r="J125" s="92">
        <v>0</v>
      </c>
      <c r="K125" s="92">
        <v>0</v>
      </c>
      <c r="L125" s="92">
        <v>0</v>
      </c>
      <c r="M125" s="92">
        <v>0</v>
      </c>
      <c r="N125" s="92">
        <v>0</v>
      </c>
      <c r="O125" s="92">
        <v>0</v>
      </c>
      <c r="P125" s="86">
        <v>0.6</v>
      </c>
      <c r="Q125" s="31"/>
    </row>
    <row r="126" spans="1:17" ht="19.5" customHeight="1" x14ac:dyDescent="0.25">
      <c r="A126" s="177"/>
      <c r="B126" s="152"/>
      <c r="C126" s="140"/>
      <c r="D126" s="29" t="s">
        <v>28</v>
      </c>
      <c r="E126" s="92">
        <v>0</v>
      </c>
      <c r="F126" s="92">
        <v>0</v>
      </c>
      <c r="G126" s="92">
        <v>0</v>
      </c>
      <c r="H126" s="64">
        <v>0.6</v>
      </c>
      <c r="I126" s="115">
        <v>0</v>
      </c>
      <c r="J126" s="92">
        <v>0</v>
      </c>
      <c r="K126" s="92">
        <v>0</v>
      </c>
      <c r="L126" s="92">
        <v>0</v>
      </c>
      <c r="M126" s="92">
        <v>0</v>
      </c>
      <c r="N126" s="92">
        <v>0</v>
      </c>
      <c r="O126" s="92">
        <v>0</v>
      </c>
      <c r="P126" s="86">
        <v>0.6</v>
      </c>
      <c r="Q126" s="31"/>
    </row>
    <row r="127" spans="1:17" ht="18" customHeight="1" x14ac:dyDescent="0.25">
      <c r="A127" s="178"/>
      <c r="B127" s="153"/>
      <c r="C127" s="140"/>
      <c r="D127" s="29" t="s">
        <v>29</v>
      </c>
      <c r="E127" s="69"/>
      <c r="F127" s="69"/>
      <c r="G127" s="82"/>
      <c r="H127" s="114"/>
      <c r="I127" s="115"/>
      <c r="J127" s="85"/>
      <c r="K127" s="85"/>
      <c r="L127" s="85"/>
      <c r="M127" s="85"/>
      <c r="N127" s="85"/>
      <c r="O127" s="85"/>
      <c r="P127" s="86"/>
      <c r="Q127" s="31"/>
    </row>
    <row r="128" spans="1:17" ht="15.75" customHeight="1" x14ac:dyDescent="0.25">
      <c r="A128" s="122" t="s">
        <v>16</v>
      </c>
      <c r="B128" s="151" t="s">
        <v>10</v>
      </c>
      <c r="C128" s="168" t="s">
        <v>33</v>
      </c>
      <c r="D128" s="28" t="s">
        <v>25</v>
      </c>
      <c r="E128" s="67"/>
      <c r="F128" s="6"/>
      <c r="G128" s="82"/>
      <c r="H128" s="114"/>
      <c r="I128" s="115"/>
      <c r="J128" s="85"/>
      <c r="K128" s="85"/>
      <c r="L128" s="85"/>
      <c r="M128" s="85"/>
      <c r="N128" s="85"/>
      <c r="O128" s="85"/>
      <c r="P128" s="86"/>
      <c r="Q128" s="32"/>
    </row>
    <row r="129" spans="1:17" ht="30" x14ac:dyDescent="0.25">
      <c r="A129" s="122"/>
      <c r="B129" s="151"/>
      <c r="C129" s="168"/>
      <c r="D129" s="28" t="s">
        <v>26</v>
      </c>
      <c r="E129" s="67"/>
      <c r="F129" s="67"/>
      <c r="G129" s="82"/>
      <c r="H129" s="114"/>
      <c r="I129" s="115"/>
      <c r="J129" s="85"/>
      <c r="K129" s="85"/>
      <c r="L129" s="85"/>
      <c r="M129" s="85"/>
      <c r="N129" s="85"/>
      <c r="O129" s="85"/>
      <c r="P129" s="86"/>
      <c r="Q129" s="32"/>
    </row>
    <row r="130" spans="1:17" ht="15" customHeight="1" x14ac:dyDescent="0.25">
      <c r="A130" s="122"/>
      <c r="B130" s="151"/>
      <c r="C130" s="168"/>
      <c r="D130" s="28" t="s">
        <v>27</v>
      </c>
      <c r="E130" s="67"/>
      <c r="F130" s="67"/>
      <c r="G130" s="82"/>
      <c r="H130" s="114"/>
      <c r="I130" s="115"/>
      <c r="J130" s="85"/>
      <c r="K130" s="85"/>
      <c r="L130" s="85"/>
      <c r="M130" s="85"/>
      <c r="N130" s="85"/>
      <c r="O130" s="85"/>
      <c r="P130" s="86"/>
      <c r="Q130" s="32"/>
    </row>
    <row r="131" spans="1:17" ht="15.75" x14ac:dyDescent="0.25">
      <c r="A131" s="122"/>
      <c r="B131" s="151"/>
      <c r="C131" s="168"/>
      <c r="D131" s="28" t="s">
        <v>28</v>
      </c>
      <c r="E131" s="67"/>
      <c r="F131" s="67"/>
      <c r="G131" s="82"/>
      <c r="H131" s="114"/>
      <c r="I131" s="115"/>
      <c r="J131" s="85"/>
      <c r="K131" s="85"/>
      <c r="L131" s="85"/>
      <c r="M131" s="85"/>
      <c r="N131" s="85"/>
      <c r="O131" s="85"/>
      <c r="P131" s="86"/>
      <c r="Q131" s="31"/>
    </row>
    <row r="132" spans="1:17" ht="15.75" customHeight="1" x14ac:dyDescent="0.25">
      <c r="A132" s="122"/>
      <c r="B132" s="151"/>
      <c r="C132" s="168"/>
      <c r="D132" s="28" t="s">
        <v>29</v>
      </c>
      <c r="E132" s="67"/>
      <c r="F132" s="67"/>
      <c r="G132" s="82"/>
      <c r="H132" s="114"/>
      <c r="I132" s="115"/>
      <c r="J132" s="85"/>
      <c r="K132" s="85"/>
      <c r="L132" s="85"/>
      <c r="M132" s="85"/>
      <c r="N132" s="85"/>
      <c r="O132" s="85"/>
      <c r="P132" s="86"/>
      <c r="Q132" s="31"/>
    </row>
    <row r="133" spans="1:17" ht="21.75" customHeight="1" x14ac:dyDescent="0.25">
      <c r="A133" s="122"/>
      <c r="B133" s="151"/>
      <c r="C133" s="168" t="s">
        <v>132</v>
      </c>
      <c r="D133" s="28" t="s">
        <v>25</v>
      </c>
      <c r="E133" s="67"/>
      <c r="F133" s="67"/>
      <c r="G133" s="82"/>
      <c r="H133" s="114"/>
      <c r="I133" s="115"/>
      <c r="J133" s="85"/>
      <c r="K133" s="85"/>
      <c r="L133" s="85"/>
      <c r="M133" s="85"/>
      <c r="N133" s="85"/>
      <c r="O133" s="85"/>
      <c r="P133" s="86"/>
      <c r="Q133" s="31"/>
    </row>
    <row r="134" spans="1:17" ht="30" x14ac:dyDescent="0.25">
      <c r="A134" s="122"/>
      <c r="B134" s="151"/>
      <c r="C134" s="168"/>
      <c r="D134" s="28" t="s">
        <v>26</v>
      </c>
      <c r="E134" s="67"/>
      <c r="F134" s="67"/>
      <c r="G134" s="82"/>
      <c r="H134" s="114"/>
      <c r="I134" s="115"/>
      <c r="J134" s="85"/>
      <c r="K134" s="85"/>
      <c r="L134" s="85"/>
      <c r="M134" s="85"/>
      <c r="N134" s="85"/>
      <c r="O134" s="85"/>
      <c r="P134" s="86"/>
      <c r="Q134" s="31"/>
    </row>
    <row r="135" spans="1:17" ht="21.75" customHeight="1" x14ac:dyDescent="0.25">
      <c r="A135" s="122"/>
      <c r="B135" s="151"/>
      <c r="C135" s="168"/>
      <c r="D135" s="28" t="s">
        <v>27</v>
      </c>
      <c r="E135" s="67"/>
      <c r="F135" s="67"/>
      <c r="G135" s="82"/>
      <c r="H135" s="114"/>
      <c r="I135" s="115"/>
      <c r="J135" s="85"/>
      <c r="K135" s="85"/>
      <c r="L135" s="85"/>
      <c r="M135" s="85"/>
      <c r="N135" s="85"/>
      <c r="O135" s="85"/>
      <c r="P135" s="86"/>
      <c r="Q135" s="31"/>
    </row>
    <row r="136" spans="1:17" ht="15.75" x14ac:dyDescent="0.25">
      <c r="A136" s="122"/>
      <c r="B136" s="151"/>
      <c r="C136" s="168"/>
      <c r="D136" s="28" t="s">
        <v>28</v>
      </c>
      <c r="E136" s="67"/>
      <c r="F136" s="67"/>
      <c r="G136" s="82"/>
      <c r="H136" s="114"/>
      <c r="I136" s="115"/>
      <c r="J136" s="85"/>
      <c r="K136" s="85"/>
      <c r="L136" s="85"/>
      <c r="M136" s="85"/>
      <c r="N136" s="85"/>
      <c r="O136" s="85"/>
      <c r="P136" s="86"/>
      <c r="Q136" s="31"/>
    </row>
    <row r="137" spans="1:17" ht="15.75" x14ac:dyDescent="0.25">
      <c r="A137" s="122"/>
      <c r="B137" s="151"/>
      <c r="C137" s="168"/>
      <c r="D137" s="28" t="s">
        <v>29</v>
      </c>
      <c r="E137" s="67"/>
      <c r="F137" s="67"/>
      <c r="G137" s="82"/>
      <c r="H137" s="114"/>
      <c r="I137" s="115"/>
      <c r="J137" s="85"/>
      <c r="K137" s="85"/>
      <c r="L137" s="85"/>
      <c r="M137" s="85"/>
      <c r="N137" s="85"/>
      <c r="O137" s="85"/>
      <c r="P137" s="86"/>
      <c r="Q137" s="31"/>
    </row>
    <row r="138" spans="1:17" ht="21.75" customHeight="1" x14ac:dyDescent="0.25">
      <c r="A138" s="122"/>
      <c r="B138" s="151"/>
      <c r="C138" s="168" t="s">
        <v>15</v>
      </c>
      <c r="D138" s="28" t="s">
        <v>25</v>
      </c>
      <c r="E138" s="67"/>
      <c r="F138" s="67"/>
      <c r="G138" s="82"/>
      <c r="H138" s="114"/>
      <c r="I138" s="115"/>
      <c r="J138" s="85"/>
      <c r="K138" s="85"/>
      <c r="L138" s="85"/>
      <c r="M138" s="85"/>
      <c r="N138" s="85"/>
      <c r="O138" s="85"/>
      <c r="P138" s="86"/>
      <c r="Q138" s="31"/>
    </row>
    <row r="139" spans="1:17" ht="30" x14ac:dyDescent="0.25">
      <c r="A139" s="122"/>
      <c r="B139" s="151"/>
      <c r="C139" s="168"/>
      <c r="D139" s="28" t="s">
        <v>26</v>
      </c>
      <c r="E139" s="67"/>
      <c r="F139" s="67"/>
      <c r="G139" s="82"/>
      <c r="H139" s="114"/>
      <c r="I139" s="115"/>
      <c r="J139" s="85"/>
      <c r="K139" s="85"/>
      <c r="L139" s="85"/>
      <c r="M139" s="85"/>
      <c r="N139" s="85"/>
      <c r="O139" s="85"/>
      <c r="P139" s="86"/>
      <c r="Q139" s="31"/>
    </row>
    <row r="140" spans="1:17" ht="21" customHeight="1" x14ac:dyDescent="0.25">
      <c r="A140" s="122"/>
      <c r="B140" s="151"/>
      <c r="C140" s="168"/>
      <c r="D140" s="28" t="s">
        <v>27</v>
      </c>
      <c r="E140" s="67"/>
      <c r="F140" s="67"/>
      <c r="G140" s="82"/>
      <c r="H140" s="114"/>
      <c r="I140" s="115"/>
      <c r="J140" s="85"/>
      <c r="K140" s="85"/>
      <c r="L140" s="85"/>
      <c r="M140" s="85"/>
      <c r="N140" s="85"/>
      <c r="O140" s="85"/>
      <c r="P140" s="86"/>
      <c r="Q140" s="31"/>
    </row>
    <row r="141" spans="1:17" ht="15.75" x14ac:dyDescent="0.25">
      <c r="A141" s="122"/>
      <c r="B141" s="151"/>
      <c r="C141" s="168"/>
      <c r="D141" s="28" t="s">
        <v>28</v>
      </c>
      <c r="E141" s="67"/>
      <c r="F141" s="67"/>
      <c r="G141" s="82"/>
      <c r="H141" s="114"/>
      <c r="I141" s="115"/>
      <c r="J141" s="85"/>
      <c r="K141" s="85"/>
      <c r="L141" s="85"/>
      <c r="M141" s="85"/>
      <c r="N141" s="85"/>
      <c r="O141" s="85"/>
      <c r="P141" s="86"/>
      <c r="Q141" s="31"/>
    </row>
    <row r="142" spans="1:17" ht="21.75" customHeight="1" x14ac:dyDescent="0.25">
      <c r="A142" s="122"/>
      <c r="B142" s="151"/>
      <c r="C142" s="168"/>
      <c r="D142" s="28" t="s">
        <v>29</v>
      </c>
      <c r="E142" s="67"/>
      <c r="F142" s="67"/>
      <c r="G142" s="82"/>
      <c r="H142" s="114"/>
      <c r="I142" s="115"/>
      <c r="J142" s="85"/>
      <c r="K142" s="85"/>
      <c r="L142" s="85"/>
      <c r="M142" s="85"/>
      <c r="N142" s="85"/>
      <c r="O142" s="85"/>
      <c r="P142" s="86"/>
      <c r="Q142" s="31"/>
    </row>
    <row r="143" spans="1:17" ht="18" customHeight="1" x14ac:dyDescent="0.25">
      <c r="A143" s="148" t="s">
        <v>11</v>
      </c>
      <c r="B143" s="165" t="s">
        <v>111</v>
      </c>
      <c r="C143" s="168" t="s">
        <v>24</v>
      </c>
      <c r="D143" s="28" t="s">
        <v>25</v>
      </c>
      <c r="E143" s="18"/>
      <c r="F143" s="18"/>
      <c r="G143" s="82"/>
      <c r="H143" s="114"/>
      <c r="I143" s="115"/>
      <c r="J143" s="85"/>
      <c r="K143" s="85"/>
      <c r="L143" s="85"/>
      <c r="M143" s="85"/>
      <c r="N143" s="85"/>
      <c r="O143" s="85"/>
      <c r="P143" s="88"/>
      <c r="Q143" s="31"/>
    </row>
    <row r="144" spans="1:17" ht="30" x14ac:dyDescent="0.25">
      <c r="A144" s="149"/>
      <c r="B144" s="166"/>
      <c r="C144" s="168"/>
      <c r="D144" s="28" t="s">
        <v>26</v>
      </c>
      <c r="E144" s="18"/>
      <c r="F144" s="18"/>
      <c r="G144" s="82"/>
      <c r="H144" s="114"/>
      <c r="I144" s="115"/>
      <c r="J144" s="85"/>
      <c r="K144" s="85"/>
      <c r="L144" s="85"/>
      <c r="M144" s="85"/>
      <c r="N144" s="85"/>
      <c r="O144" s="85"/>
      <c r="P144" s="88"/>
      <c r="Q144" s="31"/>
    </row>
    <row r="145" spans="1:17" ht="21" customHeight="1" x14ac:dyDescent="0.25">
      <c r="A145" s="149"/>
      <c r="B145" s="166"/>
      <c r="C145" s="168"/>
      <c r="D145" s="28" t="s">
        <v>27</v>
      </c>
      <c r="E145" s="18"/>
      <c r="F145" s="18"/>
      <c r="G145" s="82"/>
      <c r="H145" s="114"/>
      <c r="I145" s="115"/>
      <c r="J145" s="85"/>
      <c r="K145" s="85"/>
      <c r="L145" s="85"/>
      <c r="M145" s="85"/>
      <c r="N145" s="85"/>
      <c r="O145" s="85"/>
      <c r="P145" s="88"/>
      <c r="Q145" s="31"/>
    </row>
    <row r="146" spans="1:17" ht="15.75" x14ac:dyDescent="0.25">
      <c r="A146" s="149"/>
      <c r="B146" s="166"/>
      <c r="C146" s="168"/>
      <c r="D146" s="28" t="s">
        <v>28</v>
      </c>
      <c r="E146" s="18"/>
      <c r="F146" s="18"/>
      <c r="G146" s="82"/>
      <c r="H146" s="114"/>
      <c r="I146" s="115"/>
      <c r="J146" s="85"/>
      <c r="K146" s="85"/>
      <c r="L146" s="85"/>
      <c r="M146" s="85"/>
      <c r="N146" s="85"/>
      <c r="O146" s="85"/>
      <c r="P146" s="88"/>
      <c r="Q146" s="31"/>
    </row>
    <row r="147" spans="1:17" ht="18.75" customHeight="1" x14ac:dyDescent="0.25">
      <c r="A147" s="149"/>
      <c r="B147" s="166"/>
      <c r="C147" s="168"/>
      <c r="D147" s="28" t="s">
        <v>29</v>
      </c>
      <c r="E147" s="6"/>
      <c r="F147" s="6"/>
      <c r="G147" s="82"/>
      <c r="H147" s="114"/>
      <c r="I147" s="115"/>
      <c r="J147" s="85"/>
      <c r="K147" s="85"/>
      <c r="L147" s="85"/>
      <c r="M147" s="85"/>
      <c r="N147" s="85"/>
      <c r="O147" s="85"/>
      <c r="P147" s="88"/>
      <c r="Q147" s="31"/>
    </row>
    <row r="148" spans="1:17" ht="19.5" customHeight="1" x14ac:dyDescent="0.25">
      <c r="A148" s="149"/>
      <c r="B148" s="166"/>
      <c r="C148" s="142" t="s">
        <v>132</v>
      </c>
      <c r="D148" s="28" t="s">
        <v>25</v>
      </c>
      <c r="E148" s="6"/>
      <c r="F148" s="6"/>
      <c r="G148" s="82"/>
      <c r="H148" s="114"/>
      <c r="I148" s="115"/>
      <c r="J148" s="85"/>
      <c r="K148" s="85"/>
      <c r="L148" s="85"/>
      <c r="M148" s="85"/>
      <c r="N148" s="85"/>
      <c r="O148" s="85"/>
      <c r="P148" s="88"/>
      <c r="Q148" s="31"/>
    </row>
    <row r="149" spans="1:17" ht="30" x14ac:dyDescent="0.25">
      <c r="A149" s="149"/>
      <c r="B149" s="166"/>
      <c r="C149" s="143"/>
      <c r="D149" s="28" t="s">
        <v>26</v>
      </c>
      <c r="E149" s="6"/>
      <c r="F149" s="6"/>
      <c r="G149" s="82"/>
      <c r="H149" s="114"/>
      <c r="I149" s="115"/>
      <c r="J149" s="85"/>
      <c r="K149" s="85"/>
      <c r="L149" s="85"/>
      <c r="M149" s="85"/>
      <c r="N149" s="85"/>
      <c r="O149" s="85"/>
      <c r="P149" s="88"/>
      <c r="Q149" s="31"/>
    </row>
    <row r="150" spans="1:17" ht="20.25" customHeight="1" x14ac:dyDescent="0.25">
      <c r="A150" s="149"/>
      <c r="B150" s="166"/>
      <c r="C150" s="143"/>
      <c r="D150" s="28" t="s">
        <v>27</v>
      </c>
      <c r="E150" s="6"/>
      <c r="F150" s="6"/>
      <c r="G150" s="82"/>
      <c r="H150" s="114"/>
      <c r="I150" s="115"/>
      <c r="J150" s="85"/>
      <c r="K150" s="85"/>
      <c r="L150" s="85"/>
      <c r="M150" s="85"/>
      <c r="N150" s="85"/>
      <c r="O150" s="85"/>
      <c r="P150" s="88"/>
      <c r="Q150" s="31"/>
    </row>
    <row r="151" spans="1:17" ht="15.75" x14ac:dyDescent="0.25">
      <c r="A151" s="149"/>
      <c r="B151" s="166"/>
      <c r="C151" s="143"/>
      <c r="D151" s="28" t="s">
        <v>28</v>
      </c>
      <c r="E151" s="6"/>
      <c r="F151" s="6"/>
      <c r="G151" s="82"/>
      <c r="H151" s="114"/>
      <c r="I151" s="115"/>
      <c r="J151" s="85"/>
      <c r="K151" s="85"/>
      <c r="L151" s="85"/>
      <c r="M151" s="85"/>
      <c r="N151" s="85"/>
      <c r="O151" s="85"/>
      <c r="P151" s="88"/>
      <c r="Q151" s="31"/>
    </row>
    <row r="152" spans="1:17" ht="21" customHeight="1" x14ac:dyDescent="0.25">
      <c r="A152" s="149"/>
      <c r="B152" s="166"/>
      <c r="C152" s="144"/>
      <c r="D152" s="28" t="s">
        <v>29</v>
      </c>
      <c r="E152" s="6"/>
      <c r="F152" s="6"/>
      <c r="G152" s="82"/>
      <c r="H152" s="114"/>
      <c r="I152" s="115"/>
      <c r="J152" s="85"/>
      <c r="K152" s="85"/>
      <c r="L152" s="85"/>
      <c r="M152" s="85"/>
      <c r="N152" s="85"/>
      <c r="O152" s="85"/>
      <c r="P152" s="88"/>
      <c r="Q152" s="31"/>
    </row>
    <row r="153" spans="1:17" ht="19.5" customHeight="1" x14ac:dyDescent="0.25">
      <c r="A153" s="149"/>
      <c r="B153" s="166"/>
      <c r="C153" s="142" t="s">
        <v>15</v>
      </c>
      <c r="D153" s="28" t="s">
        <v>25</v>
      </c>
      <c r="E153" s="6"/>
      <c r="F153" s="6"/>
      <c r="G153" s="82"/>
      <c r="H153" s="114"/>
      <c r="I153" s="115"/>
      <c r="J153" s="85"/>
      <c r="K153" s="85"/>
      <c r="L153" s="85"/>
      <c r="M153" s="85"/>
      <c r="N153" s="85"/>
      <c r="O153" s="85"/>
      <c r="P153" s="88"/>
      <c r="Q153" s="31"/>
    </row>
    <row r="154" spans="1:17" ht="30" x14ac:dyDescent="0.25">
      <c r="A154" s="149"/>
      <c r="B154" s="166"/>
      <c r="C154" s="143"/>
      <c r="D154" s="28" t="s">
        <v>26</v>
      </c>
      <c r="E154" s="6"/>
      <c r="F154" s="6"/>
      <c r="G154" s="82"/>
      <c r="H154" s="114"/>
      <c r="I154" s="115"/>
      <c r="J154" s="85"/>
      <c r="K154" s="85"/>
      <c r="L154" s="85"/>
      <c r="M154" s="85"/>
      <c r="N154" s="85"/>
      <c r="O154" s="85"/>
      <c r="P154" s="88"/>
      <c r="Q154" s="31"/>
    </row>
    <row r="155" spans="1:17" ht="15.75" customHeight="1" x14ac:dyDescent="0.25">
      <c r="A155" s="149"/>
      <c r="B155" s="166"/>
      <c r="C155" s="143"/>
      <c r="D155" s="28" t="s">
        <v>27</v>
      </c>
      <c r="E155" s="6"/>
      <c r="F155" s="6"/>
      <c r="G155" s="82"/>
      <c r="H155" s="114"/>
      <c r="I155" s="115"/>
      <c r="J155" s="85"/>
      <c r="K155" s="85"/>
      <c r="L155" s="85"/>
      <c r="M155" s="85"/>
      <c r="N155" s="85"/>
      <c r="O155" s="85"/>
      <c r="P155" s="88"/>
      <c r="Q155" s="31"/>
    </row>
    <row r="156" spans="1:17" ht="15.75" x14ac:dyDescent="0.25">
      <c r="A156" s="149"/>
      <c r="B156" s="166"/>
      <c r="C156" s="143"/>
      <c r="D156" s="28" t="s">
        <v>28</v>
      </c>
      <c r="E156" s="6"/>
      <c r="F156" s="6"/>
      <c r="G156" s="82"/>
      <c r="H156" s="114"/>
      <c r="I156" s="115"/>
      <c r="J156" s="85"/>
      <c r="K156" s="85"/>
      <c r="L156" s="85"/>
      <c r="M156" s="85"/>
      <c r="N156" s="85"/>
      <c r="O156" s="85"/>
      <c r="P156" s="88"/>
      <c r="Q156" s="31"/>
    </row>
    <row r="157" spans="1:17" ht="15.75" x14ac:dyDescent="0.25">
      <c r="A157" s="150"/>
      <c r="B157" s="167"/>
      <c r="C157" s="144"/>
      <c r="D157" s="28" t="s">
        <v>29</v>
      </c>
      <c r="E157" s="6"/>
      <c r="F157" s="6"/>
      <c r="G157" s="82"/>
      <c r="H157" s="114"/>
      <c r="I157" s="115"/>
      <c r="J157" s="85"/>
      <c r="K157" s="85"/>
      <c r="L157" s="85"/>
      <c r="M157" s="85"/>
      <c r="N157" s="85"/>
      <c r="O157" s="85"/>
      <c r="P157" s="88"/>
      <c r="Q157" s="31"/>
    </row>
    <row r="158" spans="1:17" ht="17.25" customHeight="1" x14ac:dyDescent="0.25">
      <c r="A158" s="161" t="s">
        <v>34</v>
      </c>
      <c r="B158" s="162" t="s">
        <v>50</v>
      </c>
      <c r="C158" s="172" t="s">
        <v>132</v>
      </c>
      <c r="D158" s="28" t="s">
        <v>25</v>
      </c>
      <c r="E158" s="18"/>
      <c r="F158" s="18"/>
      <c r="G158" s="82"/>
      <c r="H158" s="114"/>
      <c r="I158" s="115"/>
      <c r="J158" s="85"/>
      <c r="K158" s="85"/>
      <c r="L158" s="85"/>
      <c r="M158" s="85"/>
      <c r="N158" s="85"/>
      <c r="O158" s="85"/>
      <c r="P158" s="88"/>
      <c r="Q158" s="31"/>
    </row>
    <row r="159" spans="1:17" ht="30" x14ac:dyDescent="0.25">
      <c r="A159" s="161"/>
      <c r="B159" s="163"/>
      <c r="C159" s="173"/>
      <c r="D159" s="28" t="s">
        <v>26</v>
      </c>
      <c r="E159" s="18"/>
      <c r="F159" s="18"/>
      <c r="G159" s="82"/>
      <c r="H159" s="114"/>
      <c r="I159" s="115"/>
      <c r="J159" s="85"/>
      <c r="K159" s="85"/>
      <c r="L159" s="85"/>
      <c r="M159" s="85"/>
      <c r="N159" s="85"/>
      <c r="O159" s="85"/>
      <c r="P159" s="88"/>
      <c r="Q159" s="31"/>
    </row>
    <row r="160" spans="1:17" ht="15.75" customHeight="1" x14ac:dyDescent="0.25">
      <c r="A160" s="161"/>
      <c r="B160" s="163"/>
      <c r="C160" s="173"/>
      <c r="D160" s="28" t="s">
        <v>27</v>
      </c>
      <c r="E160" s="18"/>
      <c r="F160" s="18"/>
      <c r="G160" s="82"/>
      <c r="H160" s="114"/>
      <c r="I160" s="115"/>
      <c r="J160" s="85"/>
      <c r="K160" s="85"/>
      <c r="L160" s="85"/>
      <c r="M160" s="85"/>
      <c r="N160" s="85"/>
      <c r="O160" s="85"/>
      <c r="P160" s="88"/>
      <c r="Q160" s="31"/>
    </row>
    <row r="161" spans="1:17" ht="15.75" x14ac:dyDescent="0.25">
      <c r="A161" s="161"/>
      <c r="B161" s="163"/>
      <c r="C161" s="173"/>
      <c r="D161" s="28" t="s">
        <v>28</v>
      </c>
      <c r="E161" s="18"/>
      <c r="F161" s="18"/>
      <c r="G161" s="82"/>
      <c r="H161" s="114"/>
      <c r="I161" s="115"/>
      <c r="J161" s="85"/>
      <c r="K161" s="85"/>
      <c r="L161" s="85"/>
      <c r="M161" s="85"/>
      <c r="N161" s="85"/>
      <c r="O161" s="85"/>
      <c r="P161" s="88"/>
      <c r="Q161" s="31"/>
    </row>
    <row r="162" spans="1:17" ht="15.75" x14ac:dyDescent="0.25">
      <c r="A162" s="161"/>
      <c r="B162" s="164"/>
      <c r="C162" s="174"/>
      <c r="D162" s="28" t="s">
        <v>29</v>
      </c>
      <c r="E162" s="18"/>
      <c r="F162" s="18"/>
      <c r="G162" s="82"/>
      <c r="H162" s="114"/>
      <c r="I162" s="115"/>
      <c r="J162" s="85"/>
      <c r="K162" s="85"/>
      <c r="L162" s="85"/>
      <c r="M162" s="85"/>
      <c r="N162" s="85"/>
      <c r="O162" s="85"/>
      <c r="P162" s="88"/>
      <c r="Q162" s="31"/>
    </row>
    <row r="163" spans="1:17" ht="24.75" customHeight="1" x14ac:dyDescent="0.25">
      <c r="A163" s="169" t="s">
        <v>35</v>
      </c>
      <c r="B163" s="162" t="s">
        <v>112</v>
      </c>
      <c r="C163" s="140" t="s">
        <v>15</v>
      </c>
      <c r="D163" s="28" t="s">
        <v>25</v>
      </c>
      <c r="E163" s="18"/>
      <c r="F163" s="18"/>
      <c r="G163" s="82"/>
      <c r="H163" s="114"/>
      <c r="I163" s="115"/>
      <c r="J163" s="85"/>
      <c r="K163" s="85"/>
      <c r="L163" s="85"/>
      <c r="M163" s="85"/>
      <c r="N163" s="85"/>
      <c r="O163" s="85"/>
      <c r="P163" s="88"/>
      <c r="Q163" s="31"/>
    </row>
    <row r="164" spans="1:17" ht="38.25" customHeight="1" x14ac:dyDescent="0.25">
      <c r="A164" s="170"/>
      <c r="B164" s="163"/>
      <c r="C164" s="140"/>
      <c r="D164" s="28" t="s">
        <v>26</v>
      </c>
      <c r="E164" s="18"/>
      <c r="F164" s="18"/>
      <c r="G164" s="82"/>
      <c r="H164" s="114"/>
      <c r="I164" s="115"/>
      <c r="J164" s="85"/>
      <c r="K164" s="85"/>
      <c r="L164" s="85"/>
      <c r="M164" s="85"/>
      <c r="N164" s="85"/>
      <c r="O164" s="85"/>
      <c r="P164" s="88"/>
      <c r="Q164" s="31"/>
    </row>
    <row r="165" spans="1:17" ht="24" customHeight="1" x14ac:dyDescent="0.25">
      <c r="A165" s="170"/>
      <c r="B165" s="163"/>
      <c r="C165" s="140"/>
      <c r="D165" s="28" t="s">
        <v>27</v>
      </c>
      <c r="E165" s="18"/>
      <c r="F165" s="18"/>
      <c r="G165" s="82"/>
      <c r="H165" s="114"/>
      <c r="I165" s="115"/>
      <c r="J165" s="85"/>
      <c r="K165" s="85"/>
      <c r="L165" s="85"/>
      <c r="M165" s="85"/>
      <c r="N165" s="85"/>
      <c r="O165" s="85"/>
      <c r="P165" s="88"/>
      <c r="Q165" s="31"/>
    </row>
    <row r="166" spans="1:17" ht="20.25" customHeight="1" x14ac:dyDescent="0.25">
      <c r="A166" s="170"/>
      <c r="B166" s="163"/>
      <c r="C166" s="140"/>
      <c r="D166" s="28" t="s">
        <v>28</v>
      </c>
      <c r="E166" s="18"/>
      <c r="F166" s="18"/>
      <c r="G166" s="82"/>
      <c r="H166" s="114"/>
      <c r="I166" s="115"/>
      <c r="J166" s="85"/>
      <c r="K166" s="85"/>
      <c r="L166" s="85"/>
      <c r="M166" s="85"/>
      <c r="N166" s="85"/>
      <c r="O166" s="85"/>
      <c r="P166" s="88"/>
      <c r="Q166" s="31"/>
    </row>
    <row r="167" spans="1:17" ht="31.5" customHeight="1" x14ac:dyDescent="0.25">
      <c r="A167" s="171"/>
      <c r="B167" s="164"/>
      <c r="C167" s="140"/>
      <c r="D167" s="28" t="s">
        <v>29</v>
      </c>
      <c r="E167" s="18"/>
      <c r="F167" s="18"/>
      <c r="G167" s="82"/>
      <c r="H167" s="114"/>
      <c r="I167" s="115"/>
      <c r="J167" s="85"/>
      <c r="K167" s="85"/>
      <c r="L167" s="85"/>
      <c r="M167" s="85"/>
      <c r="N167" s="85"/>
      <c r="O167" s="85"/>
      <c r="P167" s="88"/>
      <c r="Q167" s="31"/>
    </row>
    <row r="168" spans="1:17" ht="18.75" customHeight="1" x14ac:dyDescent="0.25">
      <c r="A168" s="169" t="s">
        <v>51</v>
      </c>
      <c r="B168" s="162" t="s">
        <v>113</v>
      </c>
      <c r="C168" s="140" t="s">
        <v>132</v>
      </c>
      <c r="D168" s="28" t="s">
        <v>25</v>
      </c>
      <c r="E168" s="18"/>
      <c r="F168" s="18"/>
      <c r="G168" s="82"/>
      <c r="H168" s="114"/>
      <c r="I168" s="115"/>
      <c r="J168" s="85"/>
      <c r="K168" s="85"/>
      <c r="L168" s="85"/>
      <c r="M168" s="85"/>
      <c r="N168" s="85"/>
      <c r="O168" s="85"/>
      <c r="P168" s="88"/>
      <c r="Q168" s="31"/>
    </row>
    <row r="169" spans="1:17" ht="33.75" customHeight="1" x14ac:dyDescent="0.25">
      <c r="A169" s="170"/>
      <c r="B169" s="163"/>
      <c r="C169" s="140"/>
      <c r="D169" s="28" t="s">
        <v>26</v>
      </c>
      <c r="E169" s="18"/>
      <c r="F169" s="18"/>
      <c r="G169" s="82"/>
      <c r="H169" s="114"/>
      <c r="I169" s="115"/>
      <c r="J169" s="85"/>
      <c r="K169" s="85"/>
      <c r="L169" s="85"/>
      <c r="M169" s="85"/>
      <c r="N169" s="85"/>
      <c r="O169" s="85"/>
      <c r="P169" s="88"/>
      <c r="Q169" s="31"/>
    </row>
    <row r="170" spans="1:17" ht="18" customHeight="1" x14ac:dyDescent="0.25">
      <c r="A170" s="170"/>
      <c r="B170" s="163"/>
      <c r="C170" s="140"/>
      <c r="D170" s="28" t="s">
        <v>27</v>
      </c>
      <c r="E170" s="18"/>
      <c r="F170" s="18"/>
      <c r="G170" s="82"/>
      <c r="H170" s="114"/>
      <c r="I170" s="115"/>
      <c r="J170" s="85"/>
      <c r="K170" s="85"/>
      <c r="L170" s="85"/>
      <c r="M170" s="85"/>
      <c r="N170" s="85"/>
      <c r="O170" s="85"/>
      <c r="P170" s="88"/>
      <c r="Q170" s="31"/>
    </row>
    <row r="171" spans="1:17" ht="18" customHeight="1" x14ac:dyDescent="0.25">
      <c r="A171" s="170"/>
      <c r="B171" s="163"/>
      <c r="C171" s="140"/>
      <c r="D171" s="28" t="s">
        <v>28</v>
      </c>
      <c r="E171" s="18"/>
      <c r="F171" s="18"/>
      <c r="G171" s="82"/>
      <c r="H171" s="114"/>
      <c r="I171" s="115"/>
      <c r="J171" s="85"/>
      <c r="K171" s="85"/>
      <c r="L171" s="85"/>
      <c r="M171" s="85"/>
      <c r="N171" s="85"/>
      <c r="O171" s="85"/>
      <c r="P171" s="88"/>
      <c r="Q171" s="31"/>
    </row>
    <row r="172" spans="1:17" ht="15.75" customHeight="1" x14ac:dyDescent="0.25">
      <c r="A172" s="171"/>
      <c r="B172" s="164"/>
      <c r="C172" s="140"/>
      <c r="D172" s="28" t="s">
        <v>29</v>
      </c>
      <c r="E172" s="18"/>
      <c r="F172" s="18"/>
      <c r="G172" s="82"/>
      <c r="H172" s="114"/>
      <c r="I172" s="115"/>
      <c r="J172" s="85"/>
      <c r="K172" s="85"/>
      <c r="L172" s="85"/>
      <c r="M172" s="85"/>
      <c r="N172" s="85"/>
      <c r="O172" s="85"/>
      <c r="P172" s="88"/>
      <c r="Q172" s="31"/>
    </row>
    <row r="173" spans="1:17" ht="23.25" customHeight="1" x14ac:dyDescent="0.25">
      <c r="A173" s="161" t="s">
        <v>52</v>
      </c>
      <c r="B173" s="162" t="s">
        <v>53</v>
      </c>
      <c r="C173" s="140" t="s">
        <v>132</v>
      </c>
      <c r="D173" s="28" t="s">
        <v>25</v>
      </c>
      <c r="E173" s="18"/>
      <c r="F173" s="18"/>
      <c r="G173" s="82"/>
      <c r="H173" s="114"/>
      <c r="I173" s="115"/>
      <c r="J173" s="85"/>
      <c r="K173" s="85"/>
      <c r="L173" s="85"/>
      <c r="M173" s="85"/>
      <c r="N173" s="85"/>
      <c r="O173" s="85"/>
      <c r="P173" s="88"/>
      <c r="Q173" s="31"/>
    </row>
    <row r="174" spans="1:17" ht="33.75" customHeight="1" x14ac:dyDescent="0.25">
      <c r="A174" s="161"/>
      <c r="B174" s="163"/>
      <c r="C174" s="140"/>
      <c r="D174" s="28" t="s">
        <v>26</v>
      </c>
      <c r="E174" s="18"/>
      <c r="F174" s="18"/>
      <c r="G174" s="82"/>
      <c r="H174" s="114"/>
      <c r="I174" s="115"/>
      <c r="J174" s="85"/>
      <c r="K174" s="85"/>
      <c r="L174" s="85"/>
      <c r="M174" s="85"/>
      <c r="N174" s="85"/>
      <c r="O174" s="85"/>
      <c r="P174" s="88"/>
      <c r="Q174" s="31"/>
    </row>
    <row r="175" spans="1:17" ht="27" customHeight="1" x14ac:dyDescent="0.25">
      <c r="A175" s="161"/>
      <c r="B175" s="163"/>
      <c r="C175" s="140"/>
      <c r="D175" s="28" t="s">
        <v>27</v>
      </c>
      <c r="E175" s="18"/>
      <c r="F175" s="18"/>
      <c r="G175" s="82"/>
      <c r="H175" s="114"/>
      <c r="I175" s="115"/>
      <c r="J175" s="85"/>
      <c r="K175" s="85"/>
      <c r="L175" s="85"/>
      <c r="M175" s="85"/>
      <c r="N175" s="85"/>
      <c r="O175" s="85"/>
      <c r="P175" s="88"/>
      <c r="Q175" s="31"/>
    </row>
    <row r="176" spans="1:17" ht="27.75" customHeight="1" x14ac:dyDescent="0.25">
      <c r="A176" s="161"/>
      <c r="B176" s="163"/>
      <c r="C176" s="140"/>
      <c r="D176" s="28" t="s">
        <v>28</v>
      </c>
      <c r="E176" s="18"/>
      <c r="F176" s="18"/>
      <c r="G176" s="82"/>
      <c r="H176" s="114"/>
      <c r="I176" s="115"/>
      <c r="J176" s="85"/>
      <c r="K176" s="85"/>
      <c r="L176" s="85"/>
      <c r="M176" s="85"/>
      <c r="N176" s="85"/>
      <c r="O176" s="85"/>
      <c r="P176" s="88"/>
      <c r="Q176" s="31"/>
    </row>
    <row r="177" spans="1:17" ht="40.5" customHeight="1" x14ac:dyDescent="0.25">
      <c r="A177" s="161"/>
      <c r="B177" s="164"/>
      <c r="C177" s="140"/>
      <c r="D177" s="28" t="s">
        <v>29</v>
      </c>
      <c r="E177" s="18"/>
      <c r="F177" s="18"/>
      <c r="G177" s="82"/>
      <c r="H177" s="114"/>
      <c r="I177" s="115"/>
      <c r="J177" s="85"/>
      <c r="K177" s="85"/>
      <c r="L177" s="85"/>
      <c r="M177" s="85"/>
      <c r="N177" s="85"/>
      <c r="O177" s="85"/>
      <c r="P177" s="88"/>
      <c r="Q177" s="31"/>
    </row>
    <row r="178" spans="1:17" ht="19.5" customHeight="1" x14ac:dyDescent="0.25">
      <c r="A178" s="148">
        <v>3</v>
      </c>
      <c r="B178" s="145" t="s">
        <v>114</v>
      </c>
      <c r="C178" s="142" t="s">
        <v>33</v>
      </c>
      <c r="D178" s="28" t="s">
        <v>25</v>
      </c>
      <c r="E178" s="19">
        <v>2586.1999999999998</v>
      </c>
      <c r="F178" s="19">
        <v>2975.4</v>
      </c>
      <c r="G178" s="82">
        <v>3201.4</v>
      </c>
      <c r="H178" s="64">
        <v>3796.4</v>
      </c>
      <c r="I178" s="83">
        <f t="shared" ref="I178:O178" si="30">I183</f>
        <v>0</v>
      </c>
      <c r="J178" s="85">
        <f t="shared" si="30"/>
        <v>0</v>
      </c>
      <c r="K178" s="85">
        <f t="shared" si="30"/>
        <v>0</v>
      </c>
      <c r="L178" s="85">
        <f t="shared" si="30"/>
        <v>0</v>
      </c>
      <c r="M178" s="85">
        <f t="shared" si="30"/>
        <v>0</v>
      </c>
      <c r="N178" s="85">
        <f t="shared" si="30"/>
        <v>0</v>
      </c>
      <c r="O178" s="85">
        <f t="shared" si="30"/>
        <v>0</v>
      </c>
      <c r="P178" s="88">
        <v>12559.4</v>
      </c>
      <c r="Q178" s="31"/>
    </row>
    <row r="179" spans="1:17" ht="36" customHeight="1" x14ac:dyDescent="0.25">
      <c r="A179" s="149"/>
      <c r="B179" s="146"/>
      <c r="C179" s="143"/>
      <c r="D179" s="28" t="s">
        <v>26</v>
      </c>
      <c r="E179" s="18"/>
      <c r="F179" s="18"/>
      <c r="G179" s="82"/>
      <c r="H179" s="114"/>
      <c r="I179" s="115"/>
      <c r="J179" s="85"/>
      <c r="K179" s="85"/>
      <c r="L179" s="85"/>
      <c r="M179" s="85"/>
      <c r="N179" s="85"/>
      <c r="O179" s="85"/>
      <c r="P179" s="88"/>
      <c r="Q179" s="31"/>
    </row>
    <row r="180" spans="1:17" ht="27.75" customHeight="1" x14ac:dyDescent="0.25">
      <c r="A180" s="149"/>
      <c r="B180" s="146"/>
      <c r="C180" s="143"/>
      <c r="D180" s="28" t="s">
        <v>27</v>
      </c>
      <c r="E180" s="18"/>
      <c r="F180" s="18"/>
      <c r="G180" s="82"/>
      <c r="H180" s="114"/>
      <c r="I180" s="115"/>
      <c r="J180" s="85"/>
      <c r="K180" s="85"/>
      <c r="L180" s="85"/>
      <c r="M180" s="85"/>
      <c r="N180" s="85"/>
      <c r="O180" s="85"/>
      <c r="P180" s="88"/>
      <c r="Q180" s="31"/>
    </row>
    <row r="181" spans="1:17" ht="30" customHeight="1" x14ac:dyDescent="0.25">
      <c r="A181" s="149"/>
      <c r="B181" s="146"/>
      <c r="C181" s="143"/>
      <c r="D181" s="28" t="s">
        <v>28</v>
      </c>
      <c r="E181" s="18">
        <v>2586.1999999999998</v>
      </c>
      <c r="F181" s="18">
        <v>2975.4</v>
      </c>
      <c r="G181" s="82">
        <v>3201.4</v>
      </c>
      <c r="H181" s="64">
        <v>3796.4</v>
      </c>
      <c r="I181" s="83">
        <f t="shared" ref="I181:O181" si="31">I186</f>
        <v>0</v>
      </c>
      <c r="J181" s="85">
        <f t="shared" si="31"/>
        <v>0</v>
      </c>
      <c r="K181" s="85">
        <f t="shared" si="31"/>
        <v>0</v>
      </c>
      <c r="L181" s="85">
        <f t="shared" si="31"/>
        <v>0</v>
      </c>
      <c r="M181" s="85">
        <f t="shared" si="31"/>
        <v>0</v>
      </c>
      <c r="N181" s="85">
        <f t="shared" si="31"/>
        <v>0</v>
      </c>
      <c r="O181" s="85">
        <f t="shared" si="31"/>
        <v>0</v>
      </c>
      <c r="P181" s="88">
        <v>12559.4</v>
      </c>
      <c r="Q181" s="31"/>
    </row>
    <row r="182" spans="1:17" ht="36.75" customHeight="1" x14ac:dyDescent="0.25">
      <c r="A182" s="150"/>
      <c r="B182" s="147"/>
      <c r="C182" s="144"/>
      <c r="D182" s="28" t="s">
        <v>29</v>
      </c>
      <c r="E182" s="18"/>
      <c r="F182" s="18"/>
      <c r="G182" s="82"/>
      <c r="H182" s="114"/>
      <c r="I182" s="115"/>
      <c r="J182" s="85"/>
      <c r="K182" s="85"/>
      <c r="L182" s="85"/>
      <c r="M182" s="85"/>
      <c r="N182" s="85"/>
      <c r="O182" s="85"/>
      <c r="P182" s="88"/>
      <c r="Q182" s="31"/>
    </row>
    <row r="183" spans="1:17" ht="20.25" customHeight="1" x14ac:dyDescent="0.25">
      <c r="A183" s="148" t="s">
        <v>13</v>
      </c>
      <c r="B183" s="145" t="s">
        <v>43</v>
      </c>
      <c r="C183" s="142" t="s">
        <v>15</v>
      </c>
      <c r="D183" s="28" t="s">
        <v>25</v>
      </c>
      <c r="E183" s="18">
        <v>2586.1999999999998</v>
      </c>
      <c r="F183" s="18">
        <f t="shared" ref="F183:O183" si="32">F184+F185+F186+F187</f>
        <v>2975.4</v>
      </c>
      <c r="G183" s="82">
        <f t="shared" si="32"/>
        <v>3201.4</v>
      </c>
      <c r="H183" s="64">
        <f t="shared" si="32"/>
        <v>3796.3999999999996</v>
      </c>
      <c r="I183" s="83">
        <f t="shared" si="32"/>
        <v>0</v>
      </c>
      <c r="J183" s="85">
        <f t="shared" si="32"/>
        <v>0</v>
      </c>
      <c r="K183" s="85">
        <f t="shared" si="32"/>
        <v>0</v>
      </c>
      <c r="L183" s="85">
        <f t="shared" si="32"/>
        <v>0</v>
      </c>
      <c r="M183" s="85">
        <f t="shared" si="32"/>
        <v>0</v>
      </c>
      <c r="N183" s="85">
        <f t="shared" si="32"/>
        <v>0</v>
      </c>
      <c r="O183" s="85">
        <f t="shared" si="32"/>
        <v>0</v>
      </c>
      <c r="P183" s="88">
        <f t="shared" ref="P183:P193" si="33">E183+F183+G183+H183+I183+J183+K183+L183+M183+N183+O183</f>
        <v>12559.4</v>
      </c>
      <c r="Q183" s="31"/>
    </row>
    <row r="184" spans="1:17" ht="30" x14ac:dyDescent="0.25">
      <c r="A184" s="149"/>
      <c r="B184" s="146"/>
      <c r="C184" s="143"/>
      <c r="D184" s="28" t="s">
        <v>26</v>
      </c>
      <c r="E184" s="18"/>
      <c r="F184" s="18"/>
      <c r="G184" s="82"/>
      <c r="H184" s="114"/>
      <c r="I184" s="115"/>
      <c r="J184" s="85"/>
      <c r="K184" s="85"/>
      <c r="L184" s="85"/>
      <c r="M184" s="85"/>
      <c r="N184" s="85"/>
      <c r="O184" s="85"/>
      <c r="P184" s="88"/>
      <c r="Q184" s="31"/>
    </row>
    <row r="185" spans="1:17" ht="30" x14ac:dyDescent="0.25">
      <c r="A185" s="149"/>
      <c r="B185" s="146"/>
      <c r="C185" s="143"/>
      <c r="D185" s="28" t="s">
        <v>27</v>
      </c>
      <c r="E185" s="18"/>
      <c r="F185" s="18"/>
      <c r="G185" s="82"/>
      <c r="H185" s="114"/>
      <c r="I185" s="115"/>
      <c r="J185" s="85"/>
      <c r="K185" s="85"/>
      <c r="L185" s="85"/>
      <c r="M185" s="85"/>
      <c r="N185" s="85"/>
      <c r="O185" s="85"/>
      <c r="P185" s="88"/>
      <c r="Q185" s="31"/>
    </row>
    <row r="186" spans="1:17" ht="15.75" x14ac:dyDescent="0.25">
      <c r="A186" s="149"/>
      <c r="B186" s="146"/>
      <c r="C186" s="143"/>
      <c r="D186" s="28" t="s">
        <v>28</v>
      </c>
      <c r="E186" s="18">
        <v>2586.1999999999998</v>
      </c>
      <c r="F186" s="18">
        <f t="shared" ref="F186:O186" si="34">F191+F196</f>
        <v>2975.4</v>
      </c>
      <c r="G186" s="82">
        <f t="shared" si="34"/>
        <v>3201.4</v>
      </c>
      <c r="H186" s="64">
        <f>H193+H188</f>
        <v>3796.3999999999996</v>
      </c>
      <c r="I186" s="64">
        <f t="shared" si="34"/>
        <v>0</v>
      </c>
      <c r="J186" s="85">
        <f t="shared" si="34"/>
        <v>0</v>
      </c>
      <c r="K186" s="85">
        <f t="shared" si="34"/>
        <v>0</v>
      </c>
      <c r="L186" s="85">
        <f t="shared" si="34"/>
        <v>0</v>
      </c>
      <c r="M186" s="85">
        <f t="shared" si="34"/>
        <v>0</v>
      </c>
      <c r="N186" s="85">
        <f t="shared" si="34"/>
        <v>0</v>
      </c>
      <c r="O186" s="85">
        <f t="shared" si="34"/>
        <v>0</v>
      </c>
      <c r="P186" s="88">
        <f t="shared" si="33"/>
        <v>12559.4</v>
      </c>
      <c r="Q186" s="31"/>
    </row>
    <row r="187" spans="1:17" ht="15.75" x14ac:dyDescent="0.25">
      <c r="A187" s="150"/>
      <c r="B187" s="147"/>
      <c r="C187" s="144"/>
      <c r="D187" s="28" t="s">
        <v>29</v>
      </c>
      <c r="E187" s="18"/>
      <c r="F187" s="18"/>
      <c r="G187" s="82"/>
      <c r="H187" s="114"/>
      <c r="I187" s="115"/>
      <c r="J187" s="85"/>
      <c r="K187" s="85"/>
      <c r="L187" s="85"/>
      <c r="M187" s="85"/>
      <c r="N187" s="85"/>
      <c r="O187" s="85"/>
      <c r="P187" s="88"/>
      <c r="Q187" s="31"/>
    </row>
    <row r="188" spans="1:17" ht="18" customHeight="1" x14ac:dyDescent="0.25">
      <c r="A188" s="148" t="s">
        <v>36</v>
      </c>
      <c r="B188" s="145" t="s">
        <v>110</v>
      </c>
      <c r="C188" s="142" t="s">
        <v>15</v>
      </c>
      <c r="D188" s="28" t="s">
        <v>25</v>
      </c>
      <c r="E188" s="18">
        <v>2150.5</v>
      </c>
      <c r="F188" s="66">
        <f t="shared" ref="F188:O188" si="35">F189+F190+F191+F192</f>
        <v>2530</v>
      </c>
      <c r="G188" s="82">
        <f t="shared" si="35"/>
        <v>2735.5</v>
      </c>
      <c r="H188" s="64">
        <f t="shared" si="35"/>
        <v>3217.7</v>
      </c>
      <c r="I188" s="83">
        <f t="shared" si="35"/>
        <v>0</v>
      </c>
      <c r="J188" s="85">
        <f t="shared" si="35"/>
        <v>0</v>
      </c>
      <c r="K188" s="85">
        <f t="shared" si="35"/>
        <v>0</v>
      </c>
      <c r="L188" s="85">
        <f t="shared" si="35"/>
        <v>0</v>
      </c>
      <c r="M188" s="85">
        <f t="shared" si="35"/>
        <v>0</v>
      </c>
      <c r="N188" s="85">
        <f t="shared" si="35"/>
        <v>0</v>
      </c>
      <c r="O188" s="85">
        <f t="shared" si="35"/>
        <v>0</v>
      </c>
      <c r="P188" s="88">
        <f t="shared" si="33"/>
        <v>10633.7</v>
      </c>
      <c r="Q188" s="31"/>
    </row>
    <row r="189" spans="1:17" ht="30" x14ac:dyDescent="0.25">
      <c r="A189" s="149"/>
      <c r="B189" s="146"/>
      <c r="C189" s="143"/>
      <c r="D189" s="28" t="s">
        <v>26</v>
      </c>
      <c r="E189" s="18"/>
      <c r="F189" s="18"/>
      <c r="G189" s="82"/>
      <c r="H189" s="114"/>
      <c r="I189" s="115"/>
      <c r="J189" s="85"/>
      <c r="K189" s="85"/>
      <c r="L189" s="85"/>
      <c r="M189" s="85"/>
      <c r="N189" s="85"/>
      <c r="O189" s="85"/>
      <c r="P189" s="88"/>
      <c r="Q189" s="31"/>
    </row>
    <row r="190" spans="1:17" ht="30" x14ac:dyDescent="0.25">
      <c r="A190" s="149"/>
      <c r="B190" s="146"/>
      <c r="C190" s="143"/>
      <c r="D190" s="28" t="s">
        <v>27</v>
      </c>
      <c r="E190" s="18"/>
      <c r="F190" s="18"/>
      <c r="G190" s="82"/>
      <c r="H190" s="114"/>
      <c r="I190" s="115"/>
      <c r="J190" s="85"/>
      <c r="K190" s="85"/>
      <c r="L190" s="85"/>
      <c r="M190" s="85"/>
      <c r="N190" s="85"/>
      <c r="O190" s="85"/>
      <c r="P190" s="88"/>
      <c r="Q190" s="31"/>
    </row>
    <row r="191" spans="1:17" ht="15.75" x14ac:dyDescent="0.25">
      <c r="A191" s="149"/>
      <c r="B191" s="146"/>
      <c r="C191" s="143"/>
      <c r="D191" s="28" t="s">
        <v>28</v>
      </c>
      <c r="E191" s="18">
        <v>2150.5</v>
      </c>
      <c r="F191" s="66">
        <v>2530</v>
      </c>
      <c r="G191" s="82">
        <v>2735.5</v>
      </c>
      <c r="H191" s="64">
        <v>3217.7</v>
      </c>
      <c r="I191" s="83">
        <v>0</v>
      </c>
      <c r="J191" s="87">
        <v>0</v>
      </c>
      <c r="K191" s="85">
        <v>0</v>
      </c>
      <c r="L191" s="85">
        <v>0</v>
      </c>
      <c r="M191" s="85">
        <v>0</v>
      </c>
      <c r="N191" s="85">
        <v>0</v>
      </c>
      <c r="O191" s="85">
        <v>0</v>
      </c>
      <c r="P191" s="88">
        <f>SUM(E191:O191)</f>
        <v>10633.7</v>
      </c>
      <c r="Q191" s="31"/>
    </row>
    <row r="192" spans="1:17" ht="15.75" x14ac:dyDescent="0.25">
      <c r="A192" s="150"/>
      <c r="B192" s="147"/>
      <c r="C192" s="144"/>
      <c r="D192" s="28" t="s">
        <v>29</v>
      </c>
      <c r="E192" s="18"/>
      <c r="F192" s="18"/>
      <c r="G192" s="82"/>
      <c r="H192" s="114"/>
      <c r="I192" s="115"/>
      <c r="J192" s="85"/>
      <c r="K192" s="85"/>
      <c r="L192" s="85"/>
      <c r="M192" s="85"/>
      <c r="N192" s="85"/>
      <c r="O192" s="85"/>
      <c r="P192" s="88"/>
      <c r="Q192" s="31"/>
    </row>
    <row r="193" spans="1:17" ht="19.5" customHeight="1" x14ac:dyDescent="0.25">
      <c r="A193" s="148" t="s">
        <v>45</v>
      </c>
      <c r="B193" s="145" t="s">
        <v>109</v>
      </c>
      <c r="C193" s="142" t="s">
        <v>15</v>
      </c>
      <c r="D193" s="28" t="s">
        <v>25</v>
      </c>
      <c r="E193" s="18">
        <f>E194+E195+E196+E197</f>
        <v>435.7</v>
      </c>
      <c r="F193" s="18">
        <f t="shared" ref="F193:O193" si="36">F194+F195+F196+F197</f>
        <v>445.4</v>
      </c>
      <c r="G193" s="82">
        <f t="shared" si="36"/>
        <v>465.9</v>
      </c>
      <c r="H193" s="114">
        <f t="shared" si="36"/>
        <v>578.70000000000005</v>
      </c>
      <c r="I193" s="115">
        <f t="shared" si="36"/>
        <v>0</v>
      </c>
      <c r="J193" s="87">
        <f t="shared" si="36"/>
        <v>0</v>
      </c>
      <c r="K193" s="85">
        <f t="shared" si="36"/>
        <v>0</v>
      </c>
      <c r="L193" s="85">
        <f t="shared" si="36"/>
        <v>0</v>
      </c>
      <c r="M193" s="85">
        <f t="shared" si="36"/>
        <v>0</v>
      </c>
      <c r="N193" s="85">
        <f t="shared" si="36"/>
        <v>0</v>
      </c>
      <c r="O193" s="85">
        <f t="shared" si="36"/>
        <v>0</v>
      </c>
      <c r="P193" s="88">
        <f t="shared" si="33"/>
        <v>1925.7</v>
      </c>
      <c r="Q193" s="31"/>
    </row>
    <row r="194" spans="1:17" ht="30" x14ac:dyDescent="0.25">
      <c r="A194" s="149"/>
      <c r="B194" s="146"/>
      <c r="C194" s="143"/>
      <c r="D194" s="28" t="s">
        <v>26</v>
      </c>
      <c r="E194" s="18"/>
      <c r="F194" s="18"/>
      <c r="G194" s="82"/>
      <c r="H194" s="114"/>
      <c r="I194" s="115"/>
      <c r="J194" s="85"/>
      <c r="K194" s="85"/>
      <c r="L194" s="85"/>
      <c r="M194" s="85"/>
      <c r="N194" s="85"/>
      <c r="O194" s="85"/>
      <c r="P194" s="88"/>
      <c r="Q194" s="31"/>
    </row>
    <row r="195" spans="1:17" ht="22.5" customHeight="1" x14ac:dyDescent="0.25">
      <c r="A195" s="149"/>
      <c r="B195" s="146"/>
      <c r="C195" s="143"/>
      <c r="D195" s="28" t="s">
        <v>27</v>
      </c>
      <c r="E195" s="18"/>
      <c r="F195" s="18"/>
      <c r="G195" s="82"/>
      <c r="H195" s="114"/>
      <c r="I195" s="115"/>
      <c r="J195" s="85"/>
      <c r="K195" s="85"/>
      <c r="L195" s="85"/>
      <c r="M195" s="85"/>
      <c r="N195" s="85"/>
      <c r="O195" s="85"/>
      <c r="P195" s="88"/>
      <c r="Q195" s="31"/>
    </row>
    <row r="196" spans="1:17" ht="21.75" customHeight="1" x14ac:dyDescent="0.25">
      <c r="A196" s="149"/>
      <c r="B196" s="146"/>
      <c r="C196" s="143"/>
      <c r="D196" s="28" t="s">
        <v>28</v>
      </c>
      <c r="E196" s="18">
        <v>435.7</v>
      </c>
      <c r="F196" s="18">
        <v>445.4</v>
      </c>
      <c r="G196" s="82">
        <v>465.9</v>
      </c>
      <c r="H196" s="114">
        <v>578.70000000000005</v>
      </c>
      <c r="I196" s="115">
        <v>0</v>
      </c>
      <c r="J196" s="87">
        <v>0</v>
      </c>
      <c r="K196" s="85">
        <f t="shared" ref="K196:O196" si="37">K197+K198+K199+K200</f>
        <v>0</v>
      </c>
      <c r="L196" s="85">
        <f t="shared" si="37"/>
        <v>0</v>
      </c>
      <c r="M196" s="85">
        <f t="shared" si="37"/>
        <v>0</v>
      </c>
      <c r="N196" s="85">
        <f t="shared" si="37"/>
        <v>0</v>
      </c>
      <c r="O196" s="85">
        <f t="shared" si="37"/>
        <v>0</v>
      </c>
      <c r="P196" s="88" t="s">
        <v>122</v>
      </c>
      <c r="Q196" s="31"/>
    </row>
    <row r="197" spans="1:17" ht="16.5" thickBot="1" x14ac:dyDescent="0.3">
      <c r="A197" s="158"/>
      <c r="B197" s="159"/>
      <c r="C197" s="160"/>
      <c r="D197" s="33" t="s">
        <v>29</v>
      </c>
      <c r="E197" s="34"/>
      <c r="F197" s="34"/>
      <c r="G197" s="80"/>
      <c r="H197" s="80"/>
      <c r="I197" s="80"/>
      <c r="J197" s="89"/>
      <c r="K197" s="89"/>
      <c r="L197" s="89"/>
      <c r="M197" s="89"/>
      <c r="N197" s="89"/>
      <c r="O197" s="89"/>
      <c r="P197" s="90"/>
      <c r="Q197" s="35"/>
    </row>
    <row r="198" spans="1:17" ht="17.25" customHeight="1" x14ac:dyDescent="0.25">
      <c r="A198" s="12"/>
      <c r="B198" s="155"/>
      <c r="Q198"/>
    </row>
    <row r="199" spans="1:17" x14ac:dyDescent="0.25">
      <c r="B199" s="155"/>
      <c r="Q199"/>
    </row>
    <row r="200" spans="1:17" x14ac:dyDescent="0.25">
      <c r="B200" s="155"/>
      <c r="Q200"/>
    </row>
    <row r="201" spans="1:17" x14ac:dyDescent="0.25">
      <c r="B201" s="155"/>
      <c r="Q201"/>
    </row>
    <row r="202" spans="1:17" x14ac:dyDescent="0.25">
      <c r="B202" s="155"/>
      <c r="Q202"/>
    </row>
    <row r="203" spans="1:17" ht="17.25" customHeight="1" x14ac:dyDescent="0.25">
      <c r="B203" s="155"/>
      <c r="Q203"/>
    </row>
    <row r="204" spans="1:17" x14ac:dyDescent="0.25">
      <c r="B204" s="63"/>
      <c r="Q204"/>
    </row>
    <row r="205" spans="1:17" x14ac:dyDescent="0.25">
      <c r="B205" s="63"/>
      <c r="Q205"/>
    </row>
    <row r="206" spans="1:17" x14ac:dyDescent="0.25">
      <c r="B206" s="63"/>
      <c r="Q206"/>
    </row>
    <row r="207" spans="1:17" x14ac:dyDescent="0.25">
      <c r="B207" s="63"/>
      <c r="Q207"/>
    </row>
    <row r="208" spans="1:17" ht="14.25" customHeight="1" x14ac:dyDescent="0.25">
      <c r="B208" s="63"/>
      <c r="Q208"/>
    </row>
    <row r="209" spans="2:17" x14ac:dyDescent="0.25">
      <c r="B209" s="63"/>
      <c r="Q209"/>
    </row>
    <row r="210" spans="2:17" x14ac:dyDescent="0.25">
      <c r="B210" s="63"/>
      <c r="Q210"/>
    </row>
    <row r="211" spans="2:17" x14ac:dyDescent="0.25">
      <c r="B211" s="63"/>
      <c r="Q211"/>
    </row>
    <row r="212" spans="2:17" ht="30.75" customHeight="1" x14ac:dyDescent="0.25">
      <c r="B212" s="63"/>
      <c r="Q212"/>
    </row>
    <row r="213" spans="2:17" x14ac:dyDescent="0.25">
      <c r="B213" s="63"/>
      <c r="Q213"/>
    </row>
    <row r="214" spans="2:17" x14ac:dyDescent="0.25">
      <c r="B214" s="63"/>
      <c r="Q214"/>
    </row>
    <row r="215" spans="2:17" x14ac:dyDescent="0.25">
      <c r="Q215"/>
    </row>
    <row r="216" spans="2:17" x14ac:dyDescent="0.25">
      <c r="Q216"/>
    </row>
    <row r="217" spans="2:17" x14ac:dyDescent="0.25">
      <c r="Q217"/>
    </row>
    <row r="218" spans="2:17" x14ac:dyDescent="0.25">
      <c r="Q218"/>
    </row>
    <row r="219" spans="2:17" x14ac:dyDescent="0.25">
      <c r="Q219"/>
    </row>
    <row r="220" spans="2:17" x14ac:dyDescent="0.25">
      <c r="Q220"/>
    </row>
    <row r="221" spans="2:17" x14ac:dyDescent="0.25">
      <c r="Q221"/>
    </row>
    <row r="222" spans="2:17" x14ac:dyDescent="0.25">
      <c r="Q222"/>
    </row>
    <row r="223" spans="2:17" x14ac:dyDescent="0.25">
      <c r="Q223"/>
    </row>
    <row r="224" spans="2:17" x14ac:dyDescent="0.25">
      <c r="Q224"/>
    </row>
    <row r="225" spans="17:17" x14ac:dyDescent="0.25">
      <c r="Q225"/>
    </row>
    <row r="226" spans="17:17" x14ac:dyDescent="0.25">
      <c r="Q226"/>
    </row>
    <row r="227" spans="17:17" x14ac:dyDescent="0.25">
      <c r="Q227"/>
    </row>
    <row r="228" spans="17:17" ht="18" customHeight="1" x14ac:dyDescent="0.25">
      <c r="Q228"/>
    </row>
    <row r="229" spans="17:17" ht="18" customHeight="1" x14ac:dyDescent="0.25">
      <c r="Q229"/>
    </row>
    <row r="230" spans="17:17" x14ac:dyDescent="0.25">
      <c r="Q230"/>
    </row>
    <row r="231" spans="17:17" x14ac:dyDescent="0.25">
      <c r="Q231"/>
    </row>
    <row r="232" spans="17:17" x14ac:dyDescent="0.25">
      <c r="Q232"/>
    </row>
    <row r="233" spans="17:17" x14ac:dyDescent="0.25">
      <c r="Q233"/>
    </row>
  </sheetData>
  <mergeCells count="94">
    <mergeCell ref="E2:Q2"/>
    <mergeCell ref="C38:C42"/>
    <mergeCell ref="C43:C47"/>
    <mergeCell ref="A3:Q3"/>
    <mergeCell ref="E4:P4"/>
    <mergeCell ref="A4:A6"/>
    <mergeCell ref="E5:P5"/>
    <mergeCell ref="B4:B6"/>
    <mergeCell ref="C4:C6"/>
    <mergeCell ref="D4:D6"/>
    <mergeCell ref="A68:A77"/>
    <mergeCell ref="B68:B77"/>
    <mergeCell ref="C73:C77"/>
    <mergeCell ref="A78:A82"/>
    <mergeCell ref="B78:B82"/>
    <mergeCell ref="C78:C82"/>
    <mergeCell ref="B83:B87"/>
    <mergeCell ref="C83:C87"/>
    <mergeCell ref="C68:C72"/>
    <mergeCell ref="A83:A87"/>
    <mergeCell ref="C18:C22"/>
    <mergeCell ref="C23:C27"/>
    <mergeCell ref="A28:A47"/>
    <mergeCell ref="A8:A27"/>
    <mergeCell ref="B8:B27"/>
    <mergeCell ref="C8:C12"/>
    <mergeCell ref="B48:B67"/>
    <mergeCell ref="C48:C52"/>
    <mergeCell ref="C53:C57"/>
    <mergeCell ref="C63:C67"/>
    <mergeCell ref="B28:B47"/>
    <mergeCell ref="C28:C32"/>
    <mergeCell ref="B93:B97"/>
    <mergeCell ref="A88:A92"/>
    <mergeCell ref="A123:A127"/>
    <mergeCell ref="B123:B127"/>
    <mergeCell ref="C123:C127"/>
    <mergeCell ref="A93:A97"/>
    <mergeCell ref="B88:B92"/>
    <mergeCell ref="A113:A122"/>
    <mergeCell ref="B113:B122"/>
    <mergeCell ref="C118:C122"/>
    <mergeCell ref="B103:B107"/>
    <mergeCell ref="B168:B172"/>
    <mergeCell ref="A168:A172"/>
    <mergeCell ref="C168:C172"/>
    <mergeCell ref="A158:A162"/>
    <mergeCell ref="B158:B162"/>
    <mergeCell ref="C163:C167"/>
    <mergeCell ref="A163:A167"/>
    <mergeCell ref="B163:B167"/>
    <mergeCell ref="C158:C162"/>
    <mergeCell ref="A128:A142"/>
    <mergeCell ref="A143:A157"/>
    <mergeCell ref="B143:B157"/>
    <mergeCell ref="C148:C152"/>
    <mergeCell ref="C153:C157"/>
    <mergeCell ref="C128:C132"/>
    <mergeCell ref="C143:C147"/>
    <mergeCell ref="C133:C137"/>
    <mergeCell ref="C138:C142"/>
    <mergeCell ref="B128:B142"/>
    <mergeCell ref="B198:B203"/>
    <mergeCell ref="A103:A107"/>
    <mergeCell ref="A48:A67"/>
    <mergeCell ref="C93:C97"/>
    <mergeCell ref="C88:C92"/>
    <mergeCell ref="A193:A197"/>
    <mergeCell ref="B193:B197"/>
    <mergeCell ref="C193:C197"/>
    <mergeCell ref="A173:A177"/>
    <mergeCell ref="A188:A192"/>
    <mergeCell ref="B188:B192"/>
    <mergeCell ref="C188:C192"/>
    <mergeCell ref="A183:A187"/>
    <mergeCell ref="B183:B187"/>
    <mergeCell ref="C183:C187"/>
    <mergeCell ref="B173:B177"/>
    <mergeCell ref="C173:C177"/>
    <mergeCell ref="D1:P1"/>
    <mergeCell ref="C178:C182"/>
    <mergeCell ref="B178:B182"/>
    <mergeCell ref="A178:A182"/>
    <mergeCell ref="C13:C17"/>
    <mergeCell ref="C113:C117"/>
    <mergeCell ref="C58:C62"/>
    <mergeCell ref="C33:C37"/>
    <mergeCell ref="A108:A112"/>
    <mergeCell ref="B108:B112"/>
    <mergeCell ref="C108:C112"/>
    <mergeCell ref="A98:A102"/>
    <mergeCell ref="B98:B102"/>
    <mergeCell ref="C98:C102"/>
    <mergeCell ref="C103:C107"/>
  </mergeCells>
  <pageMargins left="0.11811023622047245" right="0.11811023622047245" top="0.35433070866141736" bottom="0.35433070866141736" header="0.31496062992125984" footer="0.31496062992125984"/>
  <pageSetup paperSize="9" scale="65" fitToHeight="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Normal="100" workbookViewId="0">
      <selection activeCell="S7" sqref="S7"/>
    </sheetView>
  </sheetViews>
  <sheetFormatPr defaultRowHeight="15.75" x14ac:dyDescent="0.25"/>
  <cols>
    <col min="1" max="1" width="7.42578125" style="95" customWidth="1"/>
    <col min="2" max="2" width="21.7109375" style="1" customWidth="1"/>
    <col min="3" max="3" width="8.28515625" style="1" customWidth="1"/>
    <col min="4" max="4" width="5.7109375" style="1" customWidth="1"/>
    <col min="5" max="5" width="6.5703125" style="1" customWidth="1"/>
    <col min="6" max="6" width="6" style="1" customWidth="1"/>
    <col min="7" max="7" width="6.28515625" style="1" customWidth="1"/>
    <col min="8" max="8" width="5.7109375" style="111" customWidth="1"/>
    <col min="9" max="9" width="6.42578125" style="1" customWidth="1"/>
    <col min="10" max="10" width="5.85546875" style="1" customWidth="1"/>
    <col min="11" max="11" width="6.7109375" style="1" customWidth="1"/>
    <col min="12" max="12" width="6.140625" style="1" customWidth="1"/>
    <col min="13" max="13" width="6.42578125" style="1" customWidth="1"/>
    <col min="14" max="14" width="6.5703125" style="1" customWidth="1"/>
    <col min="15" max="15" width="12.7109375" style="1" customWidth="1"/>
  </cols>
  <sheetData>
    <row r="1" spans="1:18" ht="5.25" customHeight="1" x14ac:dyDescent="0.25"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</row>
    <row r="2" spans="1:18" ht="31.5" customHeight="1" x14ac:dyDescent="0.25">
      <c r="D2" s="59"/>
      <c r="E2" s="124" t="s">
        <v>133</v>
      </c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59"/>
      <c r="Q2" s="59"/>
      <c r="R2" s="59"/>
    </row>
    <row r="3" spans="1:18" ht="41.25" customHeight="1" x14ac:dyDescent="0.25">
      <c r="C3" s="124" t="s">
        <v>135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4" spans="1:18" ht="58.5" customHeight="1" thickBot="1" x14ac:dyDescent="0.3">
      <c r="A4" s="133" t="s">
        <v>134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</row>
    <row r="5" spans="1:18" ht="45.75" customHeight="1" x14ac:dyDescent="0.25">
      <c r="A5" s="96" t="s">
        <v>0</v>
      </c>
      <c r="B5" s="199" t="s">
        <v>37</v>
      </c>
      <c r="C5" s="200" t="s">
        <v>38</v>
      </c>
      <c r="D5" s="200" t="s">
        <v>2</v>
      </c>
      <c r="E5" s="200" t="s">
        <v>39</v>
      </c>
      <c r="F5" s="200"/>
      <c r="G5" s="200"/>
      <c r="H5" s="200"/>
      <c r="I5" s="200"/>
      <c r="J5" s="200"/>
      <c r="K5" s="200"/>
      <c r="L5" s="200"/>
      <c r="M5" s="200"/>
      <c r="N5" s="200"/>
      <c r="O5" s="202"/>
    </row>
    <row r="6" spans="1:18" ht="19.5" customHeight="1" x14ac:dyDescent="0.25">
      <c r="A6" s="97" t="s">
        <v>21</v>
      </c>
      <c r="B6" s="122"/>
      <c r="C6" s="201"/>
      <c r="D6" s="201"/>
      <c r="E6" s="77">
        <v>2020</v>
      </c>
      <c r="F6" s="77">
        <v>2021</v>
      </c>
      <c r="G6" s="77">
        <v>2022</v>
      </c>
      <c r="H6" s="85">
        <v>2023</v>
      </c>
      <c r="I6" s="77">
        <v>2024</v>
      </c>
      <c r="J6" s="77">
        <v>2025</v>
      </c>
      <c r="K6" s="77">
        <v>2026</v>
      </c>
      <c r="L6" s="77">
        <v>2027</v>
      </c>
      <c r="M6" s="77">
        <v>2028</v>
      </c>
      <c r="N6" s="77">
        <v>2029</v>
      </c>
      <c r="O6" s="78">
        <v>2030</v>
      </c>
    </row>
    <row r="7" spans="1:18" x14ac:dyDescent="0.25">
      <c r="A7" s="97">
        <v>1</v>
      </c>
      <c r="B7" s="38">
        <v>2</v>
      </c>
      <c r="C7" s="42">
        <v>3</v>
      </c>
      <c r="D7" s="38">
        <v>4</v>
      </c>
      <c r="E7" s="38">
        <v>5</v>
      </c>
      <c r="F7" s="38">
        <v>6</v>
      </c>
      <c r="G7" s="38">
        <v>7</v>
      </c>
      <c r="H7" s="85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37">
        <v>15</v>
      </c>
    </row>
    <row r="8" spans="1:18" x14ac:dyDescent="0.25">
      <c r="A8" s="98" t="s">
        <v>4</v>
      </c>
      <c r="B8" s="203" t="s">
        <v>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5"/>
    </row>
    <row r="9" spans="1:18" ht="15.75" customHeight="1" x14ac:dyDescent="0.25">
      <c r="A9" s="206" t="s">
        <v>8</v>
      </c>
      <c r="B9" s="125" t="s">
        <v>47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8"/>
    </row>
    <row r="10" spans="1:18" ht="15" x14ac:dyDescent="0.25">
      <c r="A10" s="206"/>
      <c r="B10" s="209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1"/>
    </row>
    <row r="11" spans="1:18" ht="213.75" customHeight="1" x14ac:dyDescent="0.25">
      <c r="A11" s="99" t="s">
        <v>30</v>
      </c>
      <c r="B11" s="93" t="s">
        <v>102</v>
      </c>
      <c r="C11" s="50" t="s">
        <v>40</v>
      </c>
      <c r="D11" s="27" t="s">
        <v>41</v>
      </c>
      <c r="E11" s="47">
        <v>12</v>
      </c>
      <c r="F11" s="47">
        <v>15</v>
      </c>
      <c r="G11" s="47">
        <v>15</v>
      </c>
      <c r="H11" s="107">
        <v>15</v>
      </c>
      <c r="I11" s="47">
        <v>15</v>
      </c>
      <c r="J11" s="47">
        <v>15</v>
      </c>
      <c r="K11" s="47">
        <v>15</v>
      </c>
      <c r="L11" s="47">
        <v>15</v>
      </c>
      <c r="M11" s="47">
        <v>15</v>
      </c>
      <c r="N11" s="47">
        <v>15</v>
      </c>
      <c r="O11" s="47">
        <v>15</v>
      </c>
    </row>
    <row r="12" spans="1:18" ht="88.5" customHeight="1" x14ac:dyDescent="0.25">
      <c r="A12" s="100" t="s">
        <v>31</v>
      </c>
      <c r="B12" s="93" t="s">
        <v>116</v>
      </c>
      <c r="C12" s="49" t="s">
        <v>55</v>
      </c>
      <c r="D12" s="38" t="s">
        <v>6</v>
      </c>
      <c r="E12" s="15">
        <v>0</v>
      </c>
      <c r="F12" s="15">
        <v>0</v>
      </c>
      <c r="G12" s="15">
        <v>0</v>
      </c>
      <c r="H12" s="108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48">
        <v>0</v>
      </c>
    </row>
    <row r="13" spans="1:18" ht="103.5" customHeight="1" x14ac:dyDescent="0.25">
      <c r="A13" s="100" t="s">
        <v>32</v>
      </c>
      <c r="B13" s="93" t="s">
        <v>104</v>
      </c>
      <c r="C13" s="49" t="s">
        <v>46</v>
      </c>
      <c r="D13" s="58" t="s">
        <v>6</v>
      </c>
      <c r="E13" s="15">
        <v>5</v>
      </c>
      <c r="F13" s="15">
        <v>7</v>
      </c>
      <c r="G13" s="15">
        <v>0</v>
      </c>
      <c r="H13" s="108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48">
        <v>0</v>
      </c>
    </row>
    <row r="14" spans="1:18" ht="93" customHeight="1" x14ac:dyDescent="0.25">
      <c r="A14" s="100" t="s">
        <v>75</v>
      </c>
      <c r="B14" s="93" t="s">
        <v>105</v>
      </c>
      <c r="C14" s="60" t="s">
        <v>76</v>
      </c>
      <c r="D14" s="19" t="s">
        <v>6</v>
      </c>
      <c r="E14" s="61">
        <v>3</v>
      </c>
      <c r="F14" s="15">
        <v>0</v>
      </c>
      <c r="G14" s="15">
        <v>0</v>
      </c>
      <c r="H14" s="108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48">
        <v>0</v>
      </c>
      <c r="O14" s="48">
        <v>0</v>
      </c>
    </row>
    <row r="15" spans="1:18" ht="151.5" customHeight="1" x14ac:dyDescent="0.25">
      <c r="A15" s="101" t="s">
        <v>77</v>
      </c>
      <c r="B15" s="94" t="s">
        <v>106</v>
      </c>
      <c r="C15" s="60" t="s">
        <v>76</v>
      </c>
      <c r="D15" s="19" t="s">
        <v>6</v>
      </c>
      <c r="E15" s="61">
        <v>9</v>
      </c>
      <c r="F15" s="15">
        <v>5</v>
      </c>
      <c r="G15" s="15">
        <v>0</v>
      </c>
      <c r="H15" s="108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48">
        <v>0</v>
      </c>
    </row>
    <row r="16" spans="1:18" ht="148.5" customHeight="1" x14ac:dyDescent="0.25">
      <c r="A16" s="101" t="s">
        <v>78</v>
      </c>
      <c r="B16" s="93" t="s">
        <v>117</v>
      </c>
      <c r="C16" s="60" t="s">
        <v>76</v>
      </c>
      <c r="D16" s="19" t="s">
        <v>6</v>
      </c>
      <c r="E16" s="61">
        <v>1</v>
      </c>
      <c r="F16" s="15">
        <v>0</v>
      </c>
      <c r="G16" s="15">
        <v>0</v>
      </c>
      <c r="H16" s="108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</row>
    <row r="17" spans="1:15" ht="241.5" customHeight="1" x14ac:dyDescent="0.25">
      <c r="A17" s="101" t="s">
        <v>79</v>
      </c>
      <c r="B17" s="93" t="s">
        <v>108</v>
      </c>
      <c r="C17" s="60" t="s">
        <v>76</v>
      </c>
      <c r="D17" s="69" t="s">
        <v>6</v>
      </c>
      <c r="E17" s="61">
        <v>0</v>
      </c>
      <c r="F17" s="61">
        <v>3</v>
      </c>
      <c r="G17" s="61">
        <v>0</v>
      </c>
      <c r="H17" s="108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</row>
    <row r="18" spans="1:15" ht="78.75" customHeight="1" x14ac:dyDescent="0.25">
      <c r="A18" s="101" t="s">
        <v>80</v>
      </c>
      <c r="B18" s="93" t="s">
        <v>81</v>
      </c>
      <c r="C18" s="60" t="s">
        <v>76</v>
      </c>
      <c r="D18" s="69" t="s">
        <v>6</v>
      </c>
      <c r="E18" s="61">
        <v>0</v>
      </c>
      <c r="F18" s="61">
        <v>0</v>
      </c>
      <c r="G18" s="61">
        <v>10</v>
      </c>
      <c r="H18" s="108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2">
        <v>0</v>
      </c>
    </row>
    <row r="19" spans="1:15" ht="193.5" customHeight="1" x14ac:dyDescent="0.25">
      <c r="A19" s="101" t="s">
        <v>82</v>
      </c>
      <c r="B19" s="94" t="s">
        <v>83</v>
      </c>
      <c r="C19" s="60" t="s">
        <v>76</v>
      </c>
      <c r="D19" s="92" t="s">
        <v>6</v>
      </c>
      <c r="E19" s="61">
        <v>0</v>
      </c>
      <c r="F19" s="61">
        <v>0</v>
      </c>
      <c r="G19" s="61">
        <v>3</v>
      </c>
      <c r="H19" s="108">
        <v>5</v>
      </c>
      <c r="I19" s="61">
        <v>5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2">
        <v>0</v>
      </c>
    </row>
    <row r="20" spans="1:15" ht="111.75" customHeight="1" x14ac:dyDescent="0.25">
      <c r="A20" s="102" t="s">
        <v>120</v>
      </c>
      <c r="B20" s="94" t="s">
        <v>121</v>
      </c>
      <c r="C20" s="60" t="s">
        <v>46</v>
      </c>
      <c r="D20" s="92" t="s">
        <v>6</v>
      </c>
      <c r="E20" s="61">
        <v>0</v>
      </c>
      <c r="F20" s="61">
        <v>0</v>
      </c>
      <c r="G20" s="61">
        <v>0</v>
      </c>
      <c r="H20" s="108">
        <v>1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2">
        <v>0</v>
      </c>
    </row>
    <row r="21" spans="1:15" ht="27.75" hidden="1" customHeight="1" x14ac:dyDescent="0.25">
      <c r="A21" s="101"/>
      <c r="B21" s="17"/>
      <c r="C21" s="60"/>
      <c r="D21" s="19"/>
      <c r="E21" s="61"/>
      <c r="F21" s="61"/>
      <c r="G21" s="61"/>
      <c r="H21" s="108"/>
      <c r="I21" s="61"/>
      <c r="J21" s="61"/>
      <c r="K21" s="61"/>
      <c r="L21" s="61"/>
      <c r="M21" s="61"/>
      <c r="N21" s="61"/>
      <c r="O21" s="62"/>
    </row>
    <row r="22" spans="1:15" ht="15" customHeight="1" x14ac:dyDescent="0.25">
      <c r="A22" s="191" t="s">
        <v>16</v>
      </c>
      <c r="B22" s="193" t="s">
        <v>42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94"/>
    </row>
    <row r="23" spans="1:15" ht="12.75" customHeight="1" x14ac:dyDescent="0.25">
      <c r="A23" s="192"/>
      <c r="B23" s="195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7"/>
    </row>
    <row r="24" spans="1:15" ht="21.75" customHeight="1" x14ac:dyDescent="0.25">
      <c r="A24" s="103" t="s">
        <v>11</v>
      </c>
      <c r="B24" s="122" t="s">
        <v>119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98"/>
    </row>
    <row r="25" spans="1:15" ht="138" customHeight="1" x14ac:dyDescent="0.25">
      <c r="A25" s="104" t="s">
        <v>34</v>
      </c>
      <c r="B25" s="93" t="s">
        <v>50</v>
      </c>
      <c r="C25" s="49" t="s">
        <v>57</v>
      </c>
      <c r="D25" s="38" t="s">
        <v>6</v>
      </c>
      <c r="E25" s="38">
        <v>0</v>
      </c>
      <c r="F25" s="38">
        <v>0</v>
      </c>
      <c r="G25" s="38">
        <v>0</v>
      </c>
      <c r="H25" s="85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7">
        <v>0</v>
      </c>
    </row>
    <row r="26" spans="1:15" ht="237.75" customHeight="1" x14ac:dyDescent="0.25">
      <c r="A26" s="104" t="s">
        <v>35</v>
      </c>
      <c r="B26" s="189" t="s">
        <v>118</v>
      </c>
      <c r="C26" s="49" t="s">
        <v>54</v>
      </c>
      <c r="D26" s="38" t="s">
        <v>6</v>
      </c>
      <c r="E26" s="38">
        <v>7</v>
      </c>
      <c r="F26" s="38">
        <v>7</v>
      </c>
      <c r="G26" s="38">
        <v>7</v>
      </c>
      <c r="H26" s="85">
        <v>7</v>
      </c>
      <c r="I26" s="38" t="s">
        <v>85</v>
      </c>
      <c r="J26" s="70" t="s">
        <v>85</v>
      </c>
      <c r="K26" s="70" t="s">
        <v>85</v>
      </c>
      <c r="L26" s="70" t="s">
        <v>85</v>
      </c>
      <c r="M26" s="70" t="s">
        <v>85</v>
      </c>
      <c r="N26" s="70" t="s">
        <v>85</v>
      </c>
      <c r="O26" s="70" t="s">
        <v>85</v>
      </c>
    </row>
    <row r="27" spans="1:15" ht="176.25" customHeight="1" x14ac:dyDescent="0.25">
      <c r="A27" s="104"/>
      <c r="B27" s="153"/>
      <c r="C27" s="49" t="s">
        <v>84</v>
      </c>
      <c r="D27" s="70" t="s">
        <v>6</v>
      </c>
      <c r="E27" s="70">
        <v>1</v>
      </c>
      <c r="F27" s="70">
        <v>1</v>
      </c>
      <c r="G27" s="70">
        <v>1</v>
      </c>
      <c r="H27" s="85">
        <v>1</v>
      </c>
      <c r="I27" s="70" t="s">
        <v>85</v>
      </c>
      <c r="J27" s="70" t="s">
        <v>85</v>
      </c>
      <c r="K27" s="70" t="s">
        <v>85</v>
      </c>
      <c r="L27" s="70" t="s">
        <v>85</v>
      </c>
      <c r="M27" s="70" t="s">
        <v>85</v>
      </c>
      <c r="N27" s="70" t="s">
        <v>85</v>
      </c>
      <c r="O27" s="70" t="s">
        <v>85</v>
      </c>
    </row>
    <row r="28" spans="1:15" ht="111" customHeight="1" x14ac:dyDescent="0.25">
      <c r="A28" s="104" t="s">
        <v>51</v>
      </c>
      <c r="B28" s="93" t="s">
        <v>113</v>
      </c>
      <c r="C28" s="49" t="s">
        <v>56</v>
      </c>
      <c r="D28" s="38" t="s">
        <v>6</v>
      </c>
      <c r="E28" s="38">
        <v>300</v>
      </c>
      <c r="F28" s="38">
        <v>305</v>
      </c>
      <c r="G28" s="38">
        <v>307</v>
      </c>
      <c r="H28" s="85">
        <v>310</v>
      </c>
      <c r="I28" s="38">
        <v>314</v>
      </c>
      <c r="J28" s="38">
        <v>317</v>
      </c>
      <c r="K28" s="38">
        <v>320</v>
      </c>
      <c r="L28" s="38">
        <v>323</v>
      </c>
      <c r="M28" s="38">
        <v>327</v>
      </c>
      <c r="N28" s="38">
        <v>330</v>
      </c>
      <c r="O28" s="37">
        <v>335</v>
      </c>
    </row>
    <row r="29" spans="1:15" ht="153.75" customHeight="1" x14ac:dyDescent="0.25">
      <c r="A29" s="104" t="s">
        <v>52</v>
      </c>
      <c r="B29" s="93" t="s">
        <v>53</v>
      </c>
      <c r="C29" s="49" t="s">
        <v>56</v>
      </c>
      <c r="D29" s="38" t="s">
        <v>6</v>
      </c>
      <c r="E29" s="38">
        <v>0</v>
      </c>
      <c r="F29" s="38">
        <v>0</v>
      </c>
      <c r="G29" s="38">
        <v>0</v>
      </c>
      <c r="H29" s="85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7">
        <v>0</v>
      </c>
    </row>
    <row r="30" spans="1:15" ht="21.75" hidden="1" customHeight="1" x14ac:dyDescent="0.25">
      <c r="A30" s="105"/>
      <c r="B30" s="23"/>
      <c r="C30" s="24"/>
      <c r="D30" s="24"/>
      <c r="E30" s="24"/>
      <c r="F30" s="24"/>
      <c r="G30" s="24"/>
      <c r="H30" s="109"/>
      <c r="I30" s="24"/>
      <c r="J30" s="24"/>
      <c r="K30" s="24"/>
      <c r="L30" s="24"/>
      <c r="M30" s="24"/>
      <c r="N30" s="24"/>
      <c r="O30" s="24"/>
    </row>
    <row r="31" spans="1:15" ht="44.25" hidden="1" customHeight="1" x14ac:dyDescent="0.25">
      <c r="A31" s="105"/>
      <c r="B31" s="21"/>
      <c r="C31" s="24"/>
      <c r="D31" s="24"/>
      <c r="E31" s="24"/>
      <c r="F31" s="24"/>
      <c r="G31" s="24"/>
      <c r="H31" s="109"/>
      <c r="I31" s="25"/>
      <c r="J31" s="25"/>
      <c r="K31" s="25"/>
      <c r="L31" s="25"/>
      <c r="M31" s="25"/>
      <c r="N31" s="24"/>
      <c r="O31" s="24"/>
    </row>
    <row r="32" spans="1:15" ht="35.25" hidden="1" customHeight="1" x14ac:dyDescent="0.25">
      <c r="A32" s="106"/>
      <c r="B32" s="22"/>
      <c r="C32" s="26"/>
      <c r="D32" s="26"/>
      <c r="E32" s="26"/>
      <c r="F32" s="26"/>
      <c r="G32" s="26"/>
      <c r="H32" s="110"/>
      <c r="I32" s="16"/>
      <c r="J32" s="16"/>
      <c r="K32" s="16"/>
      <c r="L32" s="16"/>
      <c r="M32" s="16"/>
      <c r="N32" s="26"/>
      <c r="O32" s="26"/>
    </row>
    <row r="34" spans="2:2" x14ac:dyDescent="0.25">
      <c r="B34" s="20"/>
    </row>
    <row r="39" spans="2:2" ht="45" customHeight="1" x14ac:dyDescent="0.25"/>
  </sheetData>
  <mergeCells count="15">
    <mergeCell ref="D1:O1"/>
    <mergeCell ref="A4:O4"/>
    <mergeCell ref="B26:B27"/>
    <mergeCell ref="E2:O2"/>
    <mergeCell ref="C3:O3"/>
    <mergeCell ref="A22:A23"/>
    <mergeCell ref="B22:O23"/>
    <mergeCell ref="B24:O24"/>
    <mergeCell ref="B5:B6"/>
    <mergeCell ref="C5:C6"/>
    <mergeCell ref="D5:D6"/>
    <mergeCell ref="E5:O5"/>
    <mergeCell ref="B8:O8"/>
    <mergeCell ref="A9:A10"/>
    <mergeCell ref="B9:O10"/>
  </mergeCells>
  <pageMargins left="0.70866141732283472" right="0.11811023622047245" top="0.35433070866141736" bottom="0.35433070866141736" header="0.31496062992125984" footer="0.31496062992125984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10" workbookViewId="0">
      <selection activeCell="B11" sqref="B11"/>
    </sheetView>
  </sheetViews>
  <sheetFormatPr defaultRowHeight="15" x14ac:dyDescent="0.25"/>
  <cols>
    <col min="1" max="1" width="5.140625" customWidth="1"/>
    <col min="2" max="2" width="47.85546875" customWidth="1"/>
    <col min="3" max="3" width="41.28515625" customWidth="1"/>
    <col min="4" max="4" width="35.5703125" customWidth="1"/>
  </cols>
  <sheetData>
    <row r="1" spans="1:4" ht="4.5" customHeight="1" x14ac:dyDescent="0.25">
      <c r="A1" s="11"/>
      <c r="B1" s="11"/>
      <c r="C1" s="11"/>
      <c r="D1" s="11"/>
    </row>
    <row r="2" spans="1:4" ht="15.75" customHeight="1" x14ac:dyDescent="0.25">
      <c r="A2" s="132"/>
      <c r="B2" s="138" t="s">
        <v>127</v>
      </c>
      <c r="C2" s="139"/>
      <c r="D2" s="139"/>
    </row>
    <row r="3" spans="1:4" ht="33.75" customHeight="1" x14ac:dyDescent="0.25">
      <c r="A3" s="132"/>
      <c r="B3" s="138" t="s">
        <v>128</v>
      </c>
      <c r="C3" s="212"/>
      <c r="D3" s="212"/>
    </row>
    <row r="5" spans="1:4" ht="18.75" x14ac:dyDescent="0.25">
      <c r="A5" s="133" t="s">
        <v>58</v>
      </c>
      <c r="B5" s="133"/>
      <c r="C5" s="133"/>
      <c r="D5" s="133"/>
    </row>
    <row r="6" spans="1:4" ht="15.75" thickBot="1" x14ac:dyDescent="0.3"/>
    <row r="7" spans="1:4" ht="31.5" x14ac:dyDescent="0.25">
      <c r="A7" s="36" t="s">
        <v>59</v>
      </c>
      <c r="B7" s="52" t="s">
        <v>60</v>
      </c>
      <c r="C7" s="52" t="s">
        <v>61</v>
      </c>
      <c r="D7" s="53" t="s">
        <v>62</v>
      </c>
    </row>
    <row r="8" spans="1:4" ht="36" customHeight="1" x14ac:dyDescent="0.25">
      <c r="A8" s="129" t="s">
        <v>129</v>
      </c>
      <c r="B8" s="120"/>
      <c r="C8" s="120"/>
      <c r="D8" s="134"/>
    </row>
    <row r="9" spans="1:4" ht="101.25" customHeight="1" x14ac:dyDescent="0.25">
      <c r="A9" s="75">
        <v>1</v>
      </c>
      <c r="B9" s="74" t="s">
        <v>73</v>
      </c>
      <c r="C9" s="74" t="s">
        <v>64</v>
      </c>
      <c r="D9" s="76" t="s">
        <v>65</v>
      </c>
    </row>
    <row r="10" spans="1:4" ht="94.5" x14ac:dyDescent="0.25">
      <c r="A10" s="75">
        <v>2</v>
      </c>
      <c r="B10" s="74" t="s">
        <v>96</v>
      </c>
      <c r="C10" s="73" t="s">
        <v>66</v>
      </c>
      <c r="D10" s="76" t="s">
        <v>91</v>
      </c>
    </row>
    <row r="11" spans="1:4" ht="15.75" x14ac:dyDescent="0.25">
      <c r="A11" s="135" t="s">
        <v>115</v>
      </c>
      <c r="B11" s="136"/>
      <c r="C11" s="136"/>
      <c r="D11" s="137"/>
    </row>
    <row r="12" spans="1:4" ht="98.25" x14ac:dyDescent="0.25">
      <c r="A12" s="75" t="s">
        <v>8</v>
      </c>
      <c r="B12" s="74" t="s">
        <v>68</v>
      </c>
      <c r="C12" s="73" t="s">
        <v>64</v>
      </c>
      <c r="D12" s="76" t="s">
        <v>65</v>
      </c>
    </row>
    <row r="13" spans="1:4" ht="15.75" x14ac:dyDescent="0.25">
      <c r="A13" s="129" t="s">
        <v>99</v>
      </c>
      <c r="B13" s="120"/>
      <c r="C13" s="120"/>
      <c r="D13" s="134"/>
    </row>
    <row r="14" spans="1:4" ht="141.75" x14ac:dyDescent="0.25">
      <c r="A14" s="54" t="s">
        <v>11</v>
      </c>
      <c r="B14" s="51" t="s">
        <v>100</v>
      </c>
      <c r="C14" s="73" t="s">
        <v>98</v>
      </c>
      <c r="D14" s="76" t="s">
        <v>95</v>
      </c>
    </row>
    <row r="15" spans="1:4" ht="63" x14ac:dyDescent="0.25">
      <c r="A15" s="54" t="s">
        <v>12</v>
      </c>
      <c r="B15" s="51" t="s">
        <v>71</v>
      </c>
      <c r="C15" s="51" t="s">
        <v>70</v>
      </c>
      <c r="D15" s="55"/>
    </row>
  </sheetData>
  <mergeCells count="7">
    <mergeCell ref="A13:D13"/>
    <mergeCell ref="A2:A3"/>
    <mergeCell ref="B2:D2"/>
    <mergeCell ref="B3:D3"/>
    <mergeCell ref="A8:D8"/>
    <mergeCell ref="A11:D11"/>
    <mergeCell ref="A5:D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№2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2024-03-06T13:55:06Z</dcterms:modified>
</cp:coreProperties>
</file>