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7" i="1"/>
  <c r="K176"/>
  <c r="K175"/>
  <c r="K174"/>
  <c r="K173"/>
  <c r="J173"/>
  <c r="I173"/>
  <c r="H173"/>
  <c r="G173"/>
  <c r="F173"/>
  <c r="E173"/>
  <c r="K172"/>
  <c r="K171"/>
  <c r="K170"/>
  <c r="K169"/>
  <c r="K168" s="1"/>
  <c r="J168"/>
  <c r="I168"/>
  <c r="H168"/>
  <c r="G168"/>
  <c r="F168"/>
  <c r="E168"/>
  <c r="K167"/>
  <c r="K166"/>
  <c r="K165"/>
  <c r="K164"/>
  <c r="K163" s="1"/>
  <c r="J163"/>
  <c r="I163"/>
  <c r="H163"/>
  <c r="G163"/>
  <c r="F163"/>
  <c r="E163"/>
  <c r="K162"/>
  <c r="K161"/>
  <c r="K160"/>
  <c r="K159"/>
  <c r="K158" s="1"/>
  <c r="J158"/>
  <c r="I158"/>
  <c r="H158"/>
  <c r="G158"/>
  <c r="F158"/>
  <c r="E158"/>
  <c r="K157"/>
  <c r="K156"/>
  <c r="K155"/>
  <c r="K154"/>
  <c r="K153"/>
  <c r="J153"/>
  <c r="I153"/>
  <c r="H153"/>
  <c r="G153"/>
  <c r="F153"/>
  <c r="E153"/>
  <c r="K152"/>
  <c r="K151"/>
  <c r="K150"/>
  <c r="K149"/>
  <c r="K148" s="1"/>
  <c r="K138" s="1"/>
  <c r="K133" s="1"/>
  <c r="J148"/>
  <c r="I148"/>
  <c r="H148"/>
  <c r="G148"/>
  <c r="F148"/>
  <c r="E148"/>
  <c r="K147"/>
  <c r="K146"/>
  <c r="K145"/>
  <c r="K144"/>
  <c r="K143"/>
  <c r="J143"/>
  <c r="I143"/>
  <c r="H143"/>
  <c r="G143"/>
  <c r="F143"/>
  <c r="E143"/>
  <c r="E142"/>
  <c r="K141"/>
  <c r="J141"/>
  <c r="I141"/>
  <c r="H141"/>
  <c r="G141"/>
  <c r="F141"/>
  <c r="E141"/>
  <c r="K140"/>
  <c r="J140"/>
  <c r="I140"/>
  <c r="H140"/>
  <c r="G140"/>
  <c r="F140"/>
  <c r="E140"/>
  <c r="K139"/>
  <c r="J139"/>
  <c r="I139"/>
  <c r="H139"/>
  <c r="G139"/>
  <c r="F139"/>
  <c r="E139"/>
  <c r="J138"/>
  <c r="I138"/>
  <c r="H138"/>
  <c r="G138"/>
  <c r="F138"/>
  <c r="E138"/>
  <c r="K137"/>
  <c r="J137"/>
  <c r="I137"/>
  <c r="H137"/>
  <c r="G137"/>
  <c r="F137"/>
  <c r="E137"/>
  <c r="K136"/>
  <c r="J136"/>
  <c r="I136"/>
  <c r="H136"/>
  <c r="G136"/>
  <c r="F136"/>
  <c r="E136"/>
  <c r="K135"/>
  <c r="J135"/>
  <c r="I135"/>
  <c r="H135"/>
  <c r="G135"/>
  <c r="F135"/>
  <c r="E135"/>
  <c r="K134"/>
  <c r="J134"/>
  <c r="I134"/>
  <c r="H134"/>
  <c r="G134"/>
  <c r="F134"/>
  <c r="E134"/>
  <c r="J133"/>
  <c r="I133"/>
  <c r="H133"/>
  <c r="G133"/>
  <c r="F133"/>
  <c r="E133"/>
  <c r="K132"/>
  <c r="K131"/>
  <c r="K130"/>
  <c r="K129"/>
  <c r="K128"/>
  <c r="J128"/>
  <c r="I128"/>
  <c r="H128"/>
  <c r="G128"/>
  <c r="F128"/>
  <c r="E128"/>
  <c r="K127"/>
  <c r="J127"/>
  <c r="I127"/>
  <c r="H127"/>
  <c r="G127"/>
  <c r="F127"/>
  <c r="E127"/>
  <c r="K126"/>
  <c r="J126"/>
  <c r="I126"/>
  <c r="H126"/>
  <c r="G126"/>
  <c r="F126"/>
  <c r="E126"/>
  <c r="K125"/>
  <c r="J125"/>
  <c r="I125"/>
  <c r="H125"/>
  <c r="G125"/>
  <c r="F125"/>
  <c r="E125"/>
  <c r="K124"/>
  <c r="J124"/>
  <c r="I124"/>
  <c r="H124"/>
  <c r="G124"/>
  <c r="F124"/>
  <c r="E124"/>
  <c r="K123"/>
  <c r="J123"/>
  <c r="I123"/>
  <c r="H123"/>
  <c r="G123"/>
  <c r="F123"/>
  <c r="E123"/>
  <c r="K122"/>
  <c r="J122"/>
  <c r="I122"/>
  <c r="H122"/>
  <c r="G122"/>
  <c r="F122"/>
  <c r="E122"/>
  <c r="K121"/>
  <c r="J121"/>
  <c r="I121"/>
  <c r="H121"/>
  <c r="G121"/>
  <c r="F121"/>
  <c r="E121"/>
  <c r="K120"/>
  <c r="J120"/>
  <c r="I120"/>
  <c r="H120"/>
  <c r="G120"/>
  <c r="F120"/>
  <c r="E120"/>
  <c r="K119"/>
  <c r="J119"/>
  <c r="I119"/>
  <c r="H119"/>
  <c r="G119"/>
  <c r="F119"/>
  <c r="E119"/>
  <c r="K118"/>
  <c r="J118"/>
  <c r="I118"/>
  <c r="H118"/>
  <c r="G118"/>
  <c r="F118"/>
  <c r="E118"/>
  <c r="K114"/>
  <c r="K113"/>
  <c r="J113"/>
  <c r="I113"/>
  <c r="H113"/>
  <c r="G113"/>
  <c r="F113"/>
  <c r="E113"/>
  <c r="E109"/>
  <c r="K109" s="1"/>
  <c r="K108" s="1"/>
  <c r="J108"/>
  <c r="I108"/>
  <c r="H108"/>
  <c r="G108"/>
  <c r="F108"/>
  <c r="E108"/>
  <c r="K103"/>
  <c r="E103"/>
  <c r="K102"/>
  <c r="K101"/>
  <c r="K100"/>
  <c r="K99"/>
  <c r="J98"/>
  <c r="I98"/>
  <c r="H98"/>
  <c r="G98"/>
  <c r="F98"/>
  <c r="E98"/>
  <c r="K98" s="1"/>
  <c r="K97"/>
  <c r="K96"/>
  <c r="K95"/>
  <c r="K94"/>
  <c r="J93"/>
  <c r="I93"/>
  <c r="H93"/>
  <c r="G93"/>
  <c r="F93"/>
  <c r="E93"/>
  <c r="K93" s="1"/>
  <c r="K83" s="1"/>
  <c r="K92"/>
  <c r="K91"/>
  <c r="K90"/>
  <c r="K89"/>
  <c r="K88"/>
  <c r="J88"/>
  <c r="I88"/>
  <c r="H88"/>
  <c r="G88"/>
  <c r="F88"/>
  <c r="E88"/>
  <c r="K87"/>
  <c r="J87"/>
  <c r="I87"/>
  <c r="H87"/>
  <c r="G87"/>
  <c r="F87"/>
  <c r="E87"/>
  <c r="K86"/>
  <c r="J86"/>
  <c r="I86"/>
  <c r="H86"/>
  <c r="G86"/>
  <c r="F86"/>
  <c r="E86"/>
  <c r="K85"/>
  <c r="J85"/>
  <c r="I85"/>
  <c r="H85"/>
  <c r="G85"/>
  <c r="F85"/>
  <c r="E85"/>
  <c r="K84"/>
  <c r="J84"/>
  <c r="I84"/>
  <c r="H84"/>
  <c r="G84"/>
  <c r="F84"/>
  <c r="E84"/>
  <c r="J83"/>
  <c r="I83"/>
  <c r="H83"/>
  <c r="G83"/>
  <c r="F83"/>
  <c r="E83"/>
  <c r="K82"/>
  <c r="K81"/>
  <c r="K80"/>
  <c r="K79"/>
  <c r="J78"/>
  <c r="I78"/>
  <c r="H78"/>
  <c r="G78"/>
  <c r="F78"/>
  <c r="E78"/>
  <c r="K78" s="1"/>
  <c r="K77"/>
  <c r="K76"/>
  <c r="K75"/>
  <c r="K74" s="1"/>
  <c r="J74"/>
  <c r="I74"/>
  <c r="H74"/>
  <c r="G74"/>
  <c r="F74"/>
  <c r="E74"/>
  <c r="K73"/>
  <c r="K72"/>
  <c r="K71"/>
  <c r="K70"/>
  <c r="K69"/>
  <c r="J69"/>
  <c r="I69"/>
  <c r="H69"/>
  <c r="G69"/>
  <c r="F69"/>
  <c r="E69"/>
  <c r="K68"/>
  <c r="K67"/>
  <c r="K66"/>
  <c r="K65"/>
  <c r="K64" s="1"/>
  <c r="J64"/>
  <c r="I64"/>
  <c r="H64"/>
  <c r="G64"/>
  <c r="F64"/>
  <c r="E64"/>
  <c r="K63"/>
  <c r="K62"/>
  <c r="K61"/>
  <c r="K60"/>
  <c r="K59"/>
  <c r="J59"/>
  <c r="I59"/>
  <c r="H59"/>
  <c r="G59"/>
  <c r="F59"/>
  <c r="E59"/>
  <c r="J58"/>
  <c r="I58"/>
  <c r="H58"/>
  <c r="G58"/>
  <c r="F58"/>
  <c r="E58"/>
  <c r="K58" s="1"/>
  <c r="J57"/>
  <c r="I57"/>
  <c r="H57"/>
  <c r="G57"/>
  <c r="F57"/>
  <c r="E57"/>
  <c r="K57" s="1"/>
  <c r="J56"/>
  <c r="I56"/>
  <c r="H56"/>
  <c r="G56"/>
  <c r="F56"/>
  <c r="E56"/>
  <c r="K56" s="1"/>
  <c r="J55"/>
  <c r="I55"/>
  <c r="H55"/>
  <c r="G55"/>
  <c r="F55"/>
  <c r="E55"/>
  <c r="K55" s="1"/>
  <c r="K54" s="1"/>
  <c r="J54"/>
  <c r="I54"/>
  <c r="H54"/>
  <c r="G54"/>
  <c r="F54"/>
  <c r="E54"/>
  <c r="K53"/>
  <c r="K52"/>
  <c r="K51"/>
  <c r="K50"/>
  <c r="K49" s="1"/>
  <c r="J49"/>
  <c r="I49"/>
  <c r="H49"/>
  <c r="G49"/>
  <c r="F49"/>
  <c r="E49"/>
  <c r="K48"/>
  <c r="K47"/>
  <c r="K46"/>
  <c r="K45"/>
  <c r="K44"/>
  <c r="J44"/>
  <c r="I44"/>
  <c r="H44"/>
  <c r="G44"/>
  <c r="F44"/>
  <c r="E44"/>
  <c r="K43"/>
  <c r="K42"/>
  <c r="K41"/>
  <c r="K40"/>
  <c r="J39"/>
  <c r="I39"/>
  <c r="H39"/>
  <c r="G39"/>
  <c r="F39"/>
  <c r="E39"/>
  <c r="K39" s="1"/>
  <c r="K38"/>
  <c r="K37"/>
  <c r="K36"/>
  <c r="K35"/>
  <c r="K34"/>
  <c r="J34"/>
  <c r="I34"/>
  <c r="H34"/>
  <c r="G34"/>
  <c r="F34"/>
  <c r="E34"/>
  <c r="J33"/>
  <c r="I33"/>
  <c r="H33"/>
  <c r="G33"/>
  <c r="F33"/>
  <c r="E33"/>
  <c r="K33" s="1"/>
  <c r="K28" s="1"/>
  <c r="J32"/>
  <c r="I32"/>
  <c r="H32"/>
  <c r="G32"/>
  <c r="F32"/>
  <c r="E32"/>
  <c r="K32" s="1"/>
  <c r="K27" s="1"/>
  <c r="J31"/>
  <c r="I31"/>
  <c r="H31"/>
  <c r="G31"/>
  <c r="F31"/>
  <c r="E31"/>
  <c r="K31" s="1"/>
  <c r="K26" s="1"/>
  <c r="J30"/>
  <c r="I30"/>
  <c r="H30"/>
  <c r="G30"/>
  <c r="F30"/>
  <c r="E30"/>
  <c r="K30" s="1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J25"/>
  <c r="I25"/>
  <c r="H25"/>
  <c r="G25"/>
  <c r="F25"/>
  <c r="E25"/>
  <c r="J24"/>
  <c r="I24"/>
  <c r="H24"/>
  <c r="G24"/>
  <c r="F24"/>
  <c r="E24"/>
  <c r="J23"/>
  <c r="I23"/>
  <c r="H23"/>
  <c r="G23"/>
  <c r="F23"/>
  <c r="E23"/>
  <c r="J22"/>
  <c r="I22"/>
  <c r="H22"/>
  <c r="G22"/>
  <c r="F22"/>
  <c r="E22"/>
  <c r="J21"/>
  <c r="I21"/>
  <c r="H21"/>
  <c r="G21"/>
  <c r="F21"/>
  <c r="E21"/>
  <c r="J20"/>
  <c r="I20"/>
  <c r="H20"/>
  <c r="G20"/>
  <c r="F20"/>
  <c r="E20"/>
  <c r="J19"/>
  <c r="I19"/>
  <c r="H19"/>
  <c r="G19"/>
  <c r="F19"/>
  <c r="E19"/>
  <c r="J18"/>
  <c r="I18"/>
  <c r="H18"/>
  <c r="G18"/>
  <c r="F18"/>
  <c r="E18"/>
  <c r="J17"/>
  <c r="I17"/>
  <c r="H17"/>
  <c r="G17"/>
  <c r="F17"/>
  <c r="E17"/>
  <c r="J16"/>
  <c r="I16"/>
  <c r="H16"/>
  <c r="G16"/>
  <c r="F16"/>
  <c r="E16"/>
  <c r="J15"/>
  <c r="I15"/>
  <c r="H15"/>
  <c r="G15"/>
  <c r="F15"/>
  <c r="E15"/>
  <c r="J14"/>
  <c r="I14"/>
  <c r="H14"/>
  <c r="G14"/>
  <c r="F14"/>
  <c r="E14"/>
  <c r="J13"/>
  <c r="I13"/>
  <c r="H13"/>
  <c r="G13"/>
  <c r="F13"/>
  <c r="E13"/>
  <c r="J12"/>
  <c r="I12"/>
  <c r="H12"/>
  <c r="G12"/>
  <c r="F12"/>
  <c r="E12"/>
  <c r="J11"/>
  <c r="I11"/>
  <c r="H11"/>
  <c r="G11"/>
  <c r="F11"/>
  <c r="E11"/>
  <c r="J10"/>
  <c r="I10"/>
  <c r="H10"/>
  <c r="G10"/>
  <c r="F10"/>
  <c r="E10"/>
  <c r="J9"/>
  <c r="I9"/>
  <c r="H9"/>
  <c r="G9"/>
  <c r="F9"/>
  <c r="E9"/>
  <c r="K29" l="1"/>
  <c r="K24" s="1"/>
  <c r="K25"/>
  <c r="K16"/>
  <c r="K11" s="1"/>
  <c r="K21"/>
  <c r="K22"/>
  <c r="K17"/>
  <c r="K12" s="1"/>
  <c r="K18"/>
  <c r="K13" s="1"/>
  <c r="K23"/>
  <c r="K20" l="1"/>
  <c r="K15"/>
  <c r="K10" s="1"/>
  <c r="K14"/>
  <c r="K9" s="1"/>
  <c r="K19"/>
</calcChain>
</file>

<file path=xl/sharedStrings.xml><?xml version="1.0" encoding="utf-8"?>
<sst xmlns="http://schemas.openxmlformats.org/spreadsheetml/2006/main" count="276" uniqueCount="88">
  <si>
    <t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</si>
  <si>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</si>
  <si>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</si>
  <si>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</si>
  <si>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</si>
  <si>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</si>
  <si>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</si>
  <si>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2025-2030</t>
  </si>
  <si>
    <t>всего</t>
  </si>
  <si>
    <t>Муниципальная программа «Развитие культуры в муниципальном образовании «Невельский район»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</si>
  <si>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</si>
  <si>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</si>
  <si>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</si>
  <si>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</si>
  <si>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</si>
  <si>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Администрация Невельского района</t>
  </si>
  <si>
    <t>1.</t>
  </si>
  <si>
    <t>Подпрограмма 1 «Развитие культуры»</t>
  </si>
  <si>
    <t>1.1.</t>
  </si>
  <si>
    <t>Основное мероприятие 1. «Развитие библиотечного дела»</t>
  </si>
  <si>
    <t>1.1.1.</t>
  </si>
  <si>
    <t>Мероприятие 1.1.1. «Обеспечение деятельности (оказание услуг, выполнение работ) муниципальных учреждений»</t>
  </si>
  <si>
    <t>1.1.2.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</si>
  <si>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</si>
  <si>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</si>
  <si>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1.1.3.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</si>
  <si>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</si>
  <si>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</si>
  <si>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1.1.4.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</si>
  <si>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</si>
  <si>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</si>
  <si>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1.2.</t>
  </si>
  <si>
    <t>Основное мероприятие 2. "Развитие системы культурно-досугового обслуживания населения"</t>
  </si>
  <si>
    <t>1.2.1.</t>
  </si>
  <si>
    <t>Мероприятие 1.2.1. «Обеспечение деятельности (оказание услуг, выполнение работ) муниципальных учреждений»</t>
  </si>
  <si>
    <t>1.2.2.</t>
  </si>
  <si>
    <t>Мероприятие 1.2.2.«Капитальный ремонт объектов муниципальной собственности</t>
  </si>
  <si>
    <t>1.2.3.</t>
  </si>
  <si>
    <t>Мероприятие 1.2.3.«Укрепление материально-технической базы учреждений»</t>
  </si>
  <si>
    <t>1.2.4.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</si>
  <si>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</si>
  <si>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</si>
  <si>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</si>
  <si>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</si>
  <si>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1.2.5.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</si>
  <si>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</si>
  <si>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1.3.</t>
  </si>
  <si>
    <t>Основное мероприятие 3. «Развитие музейного дела»</t>
  </si>
  <si>
    <t>1.3.1.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</si>
  <si>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</si>
  <si>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</si>
  <si>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1.3.2.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</si>
  <si>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</si>
  <si>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</si>
  <si>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</si>
  <si>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>1.3.3.</t>
  </si>
  <si>
    <t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</si>
  <si>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>1.3.4.</t>
  </si>
  <si>
    <t>Мероприятие 1.3.4. «Расходы на осуществление капитального ремонта в муниципальных бюджетных учреждениях»</t>
  </si>
  <si>
    <t>1.4.</t>
  </si>
  <si>
    <t>Основное мероприятие 4.                         Создание виртуальных концертных залов</t>
  </si>
  <si>
    <t>1.4.1.</t>
  </si>
  <si>
    <t>Мероприятие 1.4.1                     Создание виртуальных концертных залов</t>
  </si>
  <si>
    <t>2.</t>
  </si>
  <si>
    <t>Подпрограмма 2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</si>
  <si>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2.1.</t>
  </si>
  <si>
    <t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</si>
  <si>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2.1.1.</t>
  </si>
  <si>
    <t>Мероприятие 2.1.1.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</si>
  <si>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3.</t>
  </si>
  <si>
    <t>Подпрограмма 3      "Дополнительное образование в сфере культуры и искусства"</t>
  </si>
  <si>
    <t>3.1.</t>
  </si>
  <si>
    <t>Основное мероприятие 1. "Дополнительное образование в сфере культуры и искусства"</t>
  </si>
  <si>
    <t>3.1.1.</t>
  </si>
  <si>
    <t>Мероприятие 3.1.                  Расходы на обеспечение деятельности (оказание услуг) муниципальных учреждений</t>
  </si>
  <si>
    <t>3.1.2.</t>
  </si>
  <si>
    <t>Мероприятие 3.2. 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</si>
  <si>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>3.1.3.</t>
  </si>
  <si>
    <t>Мероприятие 3.3.                Расходы на подготвку проектно-сметной документации для проведения каптального ремонта в муниципальных бюджетных учреждениях</t>
  </si>
  <si>
    <t>3.1.4.</t>
  </si>
  <si>
    <t>Мероприятие 3.4.                     Расходы на  осуществление авторского надзора в процессе выполнения работ по модернизации здания</t>
  </si>
  <si>
    <t>3.1.5.</t>
  </si>
  <si>
    <t>Мероприятие 3.5.                  Реализация мероприятий по модернизации муниципальных детских школ искусств по видам искусств</t>
  </si>
  <si>
    <t>3.1.6.</t>
  </si>
  <si>
    <t>Мероприятие 3.6.  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</t>
  </si>
  <si>
    <t>3.1.7.</t>
  </si>
  <si>
    <t>Мероприятие 3.7.                 Расходы на исполнение обязательств по муниципальному контраку № 01573000025200000580001 от 08.06.2020г.</t>
  </si>
  <si>
    <t>Приложение  №1  к постановлению Администрации Невельского района от 20.08.2020 № 462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</si>
</sst>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4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77"/>
  <sheetViews>
    <sheetView tabSelected="1" zoomScaleNormal="100" workbookViewId="0">
      <selection activeCell="G2" sqref="G2:K2"/>
    </sheetView>
  </sheetViews>
  <sheetFormatPr defaultColWidth="8.85546875" defaultRowHeight="15"/>
  <cols>
    <col min="1" max="1" width="8.42578125" customWidth="1"/>
    <col min="2" max="2" width="28.5703125" customWidth="1"/>
    <col min="3" max="3" width="17.285156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9" max="9" width="9.7109375" customWidth="1"/>
    <col min="10" max="10" width="9.5703125" customWidth="1"/>
    <col min="11" max="11" width="13.42578125" customWidth="1"/>
    <col min="12" max="12" width="10.7109375" customWidth="1"/>
  </cols>
  <sheetData>
    <row r="1" spans="1:12" ht="3.75" customHeight="1">
      <c r="A1" s="1"/>
      <c r="B1" s="1"/>
      <c r="C1" s="1"/>
      <c r="D1" s="1"/>
      <c r="E1" s="1"/>
      <c r="F1" s="1"/>
      <c r="G1" s="25"/>
      <c r="H1" s="25"/>
      <c r="I1" s="25"/>
      <c r="J1" s="25"/>
      <c r="K1" s="25"/>
    </row>
    <row r="2" spans="1:12" ht="35.25" customHeight="1">
      <c r="A2" s="1"/>
      <c r="B2" s="1"/>
      <c r="C2" s="1"/>
      <c r="D2" s="1"/>
      <c r="E2" s="1"/>
      <c r="F2" s="1"/>
      <c r="G2" s="25" t="s">
        <v>87</v>
      </c>
      <c r="H2" s="25"/>
      <c r="I2" s="25"/>
      <c r="J2" s="25"/>
      <c r="K2" s="25"/>
    </row>
    <row r="3" spans="1:12" ht="7.5" customHeight="1">
      <c r="A3" s="1"/>
      <c r="B3" s="1"/>
      <c r="C3" s="1"/>
      <c r="D3" s="1"/>
      <c r="E3" s="1"/>
      <c r="F3" s="1"/>
      <c r="G3" s="26"/>
      <c r="H3" s="26"/>
      <c r="I3" s="26"/>
      <c r="J3" s="26"/>
      <c r="K3" s="26"/>
    </row>
    <row r="4" spans="1:12" ht="44.45" customHeight="1">
      <c r="A4" s="1"/>
      <c r="B4" s="1"/>
      <c r="C4" s="1"/>
      <c r="D4" s="1"/>
      <c r="E4" s="1"/>
      <c r="F4" s="1"/>
      <c r="G4" s="27" t="s">
        <v>0</v>
      </c>
      <c r="H4" s="27"/>
      <c r="I4" s="27"/>
      <c r="J4" s="27"/>
      <c r="K4" s="27"/>
    </row>
    <row r="5" spans="1:12" ht="46.5" customHeight="1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ht="67.150000000000006" customHeight="1">
      <c r="A6" s="29" t="s">
        <v>2</v>
      </c>
      <c r="B6" s="30" t="s">
        <v>3</v>
      </c>
      <c r="C6" s="30" t="s">
        <v>4</v>
      </c>
      <c r="D6" s="30" t="s">
        <v>5</v>
      </c>
      <c r="E6" s="30" t="s">
        <v>6</v>
      </c>
      <c r="F6" s="30"/>
      <c r="G6" s="30"/>
      <c r="H6" s="30"/>
      <c r="I6" s="30"/>
      <c r="J6" s="30"/>
      <c r="K6" s="30"/>
    </row>
    <row r="7" spans="1:12">
      <c r="A7" s="29"/>
      <c r="B7" s="29"/>
      <c r="C7" s="29"/>
      <c r="D7" s="29"/>
      <c r="E7" s="2">
        <v>2020</v>
      </c>
      <c r="F7" s="2">
        <v>2021</v>
      </c>
      <c r="G7" s="2">
        <v>2022</v>
      </c>
      <c r="H7" s="2">
        <v>2023</v>
      </c>
      <c r="I7" s="2">
        <v>2024</v>
      </c>
      <c r="J7" s="2" t="s">
        <v>7</v>
      </c>
      <c r="K7" s="2" t="s">
        <v>8</v>
      </c>
    </row>
    <row r="8" spans="1:12">
      <c r="A8" s="2">
        <v>1</v>
      </c>
      <c r="B8" s="2">
        <v>2</v>
      </c>
      <c r="C8" s="2">
        <v>3</v>
      </c>
      <c r="D8" s="2"/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</row>
    <row r="9" spans="1:12" ht="16.149999999999999" customHeight="1">
      <c r="A9" s="20"/>
      <c r="B9" s="20" t="s">
        <v>9</v>
      </c>
      <c r="C9" s="20" t="s">
        <v>10</v>
      </c>
      <c r="D9" s="3" t="s">
        <v>8</v>
      </c>
      <c r="E9" s="4">
        <f t="shared" ref="E9:K13" si="0">E14</f>
        <v>49943.571999999993</v>
      </c>
      <c r="F9" s="4">
        <f t="shared" si="0"/>
        <v>45835</v>
      </c>
      <c r="G9" s="4">
        <f t="shared" si="0"/>
        <v>45249.8</v>
      </c>
      <c r="H9" s="4">
        <f t="shared" si="0"/>
        <v>0</v>
      </c>
      <c r="I9" s="4">
        <f t="shared" si="0"/>
        <v>0</v>
      </c>
      <c r="J9" s="4">
        <f t="shared" si="0"/>
        <v>0</v>
      </c>
      <c r="K9" s="4">
        <f t="shared" si="0"/>
        <v>141028.372</v>
      </c>
      <c r="L9" s="5"/>
    </row>
    <row r="10" spans="1:12" ht="27.75" customHeight="1">
      <c r="A10" s="20"/>
      <c r="B10" s="20"/>
      <c r="C10" s="20"/>
      <c r="D10" s="3" t="s">
        <v>11</v>
      </c>
      <c r="E10" s="4">
        <f t="shared" si="0"/>
        <v>1540</v>
      </c>
      <c r="F10" s="4">
        <f t="shared" si="0"/>
        <v>0</v>
      </c>
      <c r="G10" s="4">
        <f t="shared" si="0"/>
        <v>0</v>
      </c>
      <c r="H10" s="4">
        <f t="shared" si="0"/>
        <v>0</v>
      </c>
      <c r="I10" s="4">
        <f t="shared" si="0"/>
        <v>0</v>
      </c>
      <c r="J10" s="4">
        <f t="shared" si="0"/>
        <v>0</v>
      </c>
      <c r="K10" s="4">
        <f t="shared" si="0"/>
        <v>1540</v>
      </c>
    </row>
    <row r="11" spans="1:12" ht="18.600000000000001" customHeight="1">
      <c r="A11" s="20"/>
      <c r="B11" s="20"/>
      <c r="C11" s="20"/>
      <c r="D11" s="3" t="s">
        <v>12</v>
      </c>
      <c r="E11" s="4">
        <f t="shared" si="0"/>
        <v>157.52000000000001</v>
      </c>
      <c r="F11" s="4">
        <f t="shared" si="0"/>
        <v>0</v>
      </c>
      <c r="G11" s="4">
        <f t="shared" si="0"/>
        <v>0</v>
      </c>
      <c r="H11" s="4">
        <f t="shared" si="0"/>
        <v>0</v>
      </c>
      <c r="I11" s="4">
        <f t="shared" si="0"/>
        <v>0</v>
      </c>
      <c r="J11" s="4">
        <f t="shared" si="0"/>
        <v>0</v>
      </c>
      <c r="K11" s="4">
        <f t="shared" si="0"/>
        <v>157.52000000000001</v>
      </c>
    </row>
    <row r="12" spans="1:12" ht="32.450000000000003" customHeight="1">
      <c r="A12" s="20"/>
      <c r="B12" s="20"/>
      <c r="C12" s="20"/>
      <c r="D12" s="3" t="s">
        <v>13</v>
      </c>
      <c r="E12" s="4">
        <f t="shared" si="0"/>
        <v>45825.551999999989</v>
      </c>
      <c r="F12" s="4">
        <f t="shared" si="0"/>
        <v>43324</v>
      </c>
      <c r="G12" s="4">
        <f t="shared" si="0"/>
        <v>42738.8</v>
      </c>
      <c r="H12" s="4">
        <f t="shared" si="0"/>
        <v>0</v>
      </c>
      <c r="I12" s="4">
        <f t="shared" si="0"/>
        <v>0</v>
      </c>
      <c r="J12" s="4">
        <f t="shared" si="0"/>
        <v>0</v>
      </c>
      <c r="K12" s="4">
        <f t="shared" si="0"/>
        <v>131888.35199999998</v>
      </c>
    </row>
    <row r="13" spans="1:12">
      <c r="A13" s="20"/>
      <c r="B13" s="20"/>
      <c r="C13" s="20"/>
      <c r="D13" s="3" t="s">
        <v>14</v>
      </c>
      <c r="E13" s="4">
        <f t="shared" si="0"/>
        <v>2116</v>
      </c>
      <c r="F13" s="4">
        <f t="shared" si="0"/>
        <v>2511</v>
      </c>
      <c r="G13" s="4">
        <f t="shared" si="0"/>
        <v>2511</v>
      </c>
      <c r="H13" s="4">
        <f t="shared" si="0"/>
        <v>0</v>
      </c>
      <c r="I13" s="4">
        <f t="shared" si="0"/>
        <v>0</v>
      </c>
      <c r="J13" s="4">
        <f t="shared" si="0"/>
        <v>0</v>
      </c>
      <c r="K13" s="4">
        <f t="shared" si="0"/>
        <v>7138</v>
      </c>
    </row>
    <row r="14" spans="1:12" ht="18.600000000000001" customHeight="1">
      <c r="A14" s="20"/>
      <c r="B14" s="20"/>
      <c r="C14" s="20" t="s">
        <v>15</v>
      </c>
      <c r="D14" s="3" t="s">
        <v>8</v>
      </c>
      <c r="E14" s="4">
        <f t="shared" ref="E14:K16" si="1">E24+E133</f>
        <v>49943.571999999993</v>
      </c>
      <c r="F14" s="4">
        <f t="shared" si="1"/>
        <v>45835</v>
      </c>
      <c r="G14" s="4">
        <f t="shared" si="1"/>
        <v>45249.8</v>
      </c>
      <c r="H14" s="4">
        <f t="shared" si="1"/>
        <v>0</v>
      </c>
      <c r="I14" s="4">
        <f t="shared" si="1"/>
        <v>0</v>
      </c>
      <c r="J14" s="4">
        <f t="shared" si="1"/>
        <v>0</v>
      </c>
      <c r="K14" s="4">
        <f t="shared" si="1"/>
        <v>141028.372</v>
      </c>
      <c r="L14" s="6"/>
    </row>
    <row r="15" spans="1:12" ht="16.149999999999999" customHeight="1">
      <c r="A15" s="20"/>
      <c r="B15" s="20"/>
      <c r="C15" s="20"/>
      <c r="D15" s="3" t="s">
        <v>11</v>
      </c>
      <c r="E15" s="4">
        <f t="shared" si="1"/>
        <v>1540</v>
      </c>
      <c r="F15" s="4">
        <f t="shared" si="1"/>
        <v>0</v>
      </c>
      <c r="G15" s="4">
        <f t="shared" si="1"/>
        <v>0</v>
      </c>
      <c r="H15" s="4">
        <f t="shared" si="1"/>
        <v>0</v>
      </c>
      <c r="I15" s="4">
        <f t="shared" si="1"/>
        <v>0</v>
      </c>
      <c r="J15" s="4">
        <f t="shared" si="1"/>
        <v>0</v>
      </c>
      <c r="K15" s="4">
        <f t="shared" si="1"/>
        <v>1540</v>
      </c>
    </row>
    <row r="16" spans="1:12" ht="16.899999999999999" customHeight="1">
      <c r="A16" s="20"/>
      <c r="B16" s="20"/>
      <c r="C16" s="20"/>
      <c r="D16" s="3" t="s">
        <v>12</v>
      </c>
      <c r="E16" s="4">
        <f t="shared" si="1"/>
        <v>157.52000000000001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 t="shared" si="1"/>
        <v>0</v>
      </c>
      <c r="J16" s="4">
        <f t="shared" si="1"/>
        <v>0</v>
      </c>
      <c r="K16" s="4">
        <f t="shared" si="1"/>
        <v>157.52000000000001</v>
      </c>
    </row>
    <row r="17" spans="1:12" ht="30" customHeight="1">
      <c r="A17" s="20"/>
      <c r="B17" s="20"/>
      <c r="C17" s="20"/>
      <c r="D17" s="3" t="s">
        <v>13</v>
      </c>
      <c r="E17" s="4">
        <f t="shared" ref="E17:J18" si="2">E27+E136</f>
        <v>45825.551999999989</v>
      </c>
      <c r="F17" s="4">
        <f t="shared" si="2"/>
        <v>43324</v>
      </c>
      <c r="G17" s="4">
        <f t="shared" si="2"/>
        <v>42738.8</v>
      </c>
      <c r="H17" s="4">
        <f t="shared" si="2"/>
        <v>0</v>
      </c>
      <c r="I17" s="4">
        <f t="shared" si="2"/>
        <v>0</v>
      </c>
      <c r="J17" s="4">
        <f t="shared" si="2"/>
        <v>0</v>
      </c>
      <c r="K17" s="4">
        <f>K27+K136+K173</f>
        <v>131888.35199999998</v>
      </c>
    </row>
    <row r="18" spans="1:12">
      <c r="A18" s="20"/>
      <c r="B18" s="20"/>
      <c r="C18" s="20"/>
      <c r="D18" s="3" t="s">
        <v>14</v>
      </c>
      <c r="E18" s="4">
        <f t="shared" si="2"/>
        <v>2116</v>
      </c>
      <c r="F18" s="4">
        <f t="shared" si="2"/>
        <v>2511</v>
      </c>
      <c r="G18" s="4">
        <f t="shared" si="2"/>
        <v>2511</v>
      </c>
      <c r="H18" s="4">
        <f t="shared" si="2"/>
        <v>0</v>
      </c>
      <c r="I18" s="4">
        <f t="shared" si="2"/>
        <v>0</v>
      </c>
      <c r="J18" s="4">
        <f t="shared" si="2"/>
        <v>0</v>
      </c>
      <c r="K18" s="4">
        <f>K28+K137</f>
        <v>7138</v>
      </c>
    </row>
    <row r="19" spans="1:12" ht="15" customHeight="1">
      <c r="A19" s="20" t="s">
        <v>16</v>
      </c>
      <c r="B19" s="20" t="s">
        <v>17</v>
      </c>
      <c r="C19" s="20" t="s">
        <v>10</v>
      </c>
      <c r="D19" s="3" t="s">
        <v>8</v>
      </c>
      <c r="E19" s="4">
        <f t="shared" ref="E19:K23" si="3">E24</f>
        <v>41520.971999999994</v>
      </c>
      <c r="F19" s="4">
        <f t="shared" si="3"/>
        <v>37880</v>
      </c>
      <c r="G19" s="4">
        <f t="shared" si="3"/>
        <v>37689.800000000003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117090.772</v>
      </c>
    </row>
    <row r="20" spans="1:12">
      <c r="A20" s="20"/>
      <c r="B20" s="20"/>
      <c r="C20" s="20"/>
      <c r="D20" s="3" t="s">
        <v>11</v>
      </c>
      <c r="E20" s="4">
        <f t="shared" si="3"/>
        <v>1540</v>
      </c>
      <c r="F20" s="4">
        <f t="shared" si="3"/>
        <v>0</v>
      </c>
      <c r="G20" s="4">
        <f t="shared" si="3"/>
        <v>0</v>
      </c>
      <c r="H20" s="4">
        <f t="shared" si="3"/>
        <v>0</v>
      </c>
      <c r="I20" s="4">
        <f t="shared" si="3"/>
        <v>0</v>
      </c>
      <c r="J20" s="4">
        <f t="shared" si="3"/>
        <v>0</v>
      </c>
      <c r="K20" s="4">
        <f t="shared" si="3"/>
        <v>1540</v>
      </c>
    </row>
    <row r="21" spans="1:12">
      <c r="A21" s="20"/>
      <c r="B21" s="20"/>
      <c r="C21" s="20"/>
      <c r="D21" s="3" t="s">
        <v>12</v>
      </c>
      <c r="E21" s="4">
        <f t="shared" si="3"/>
        <v>12.52</v>
      </c>
      <c r="F21" s="4">
        <f t="shared" si="3"/>
        <v>0</v>
      </c>
      <c r="G21" s="4">
        <f t="shared" si="3"/>
        <v>0</v>
      </c>
      <c r="H21" s="4">
        <f t="shared" si="3"/>
        <v>0</v>
      </c>
      <c r="I21" s="4">
        <f t="shared" si="3"/>
        <v>0</v>
      </c>
      <c r="J21" s="4">
        <f t="shared" si="3"/>
        <v>0</v>
      </c>
      <c r="K21" s="4">
        <f t="shared" si="3"/>
        <v>12.52</v>
      </c>
    </row>
    <row r="22" spans="1:12" ht="30">
      <c r="A22" s="20"/>
      <c r="B22" s="20"/>
      <c r="C22" s="20"/>
      <c r="D22" s="3" t="s">
        <v>13</v>
      </c>
      <c r="E22" s="4">
        <f t="shared" si="3"/>
        <v>37547.95199999999</v>
      </c>
      <c r="F22" s="4">
        <f t="shared" si="3"/>
        <v>35369</v>
      </c>
      <c r="G22" s="4">
        <f t="shared" si="3"/>
        <v>35178.800000000003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108095.75199999998</v>
      </c>
    </row>
    <row r="23" spans="1:12">
      <c r="A23" s="20"/>
      <c r="B23" s="20"/>
      <c r="C23" s="20"/>
      <c r="D23" s="3" t="s">
        <v>14</v>
      </c>
      <c r="E23" s="4">
        <f t="shared" si="3"/>
        <v>2116</v>
      </c>
      <c r="F23" s="4">
        <f t="shared" si="3"/>
        <v>2511</v>
      </c>
      <c r="G23" s="4">
        <f t="shared" si="3"/>
        <v>2511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7138</v>
      </c>
    </row>
    <row r="24" spans="1:12" ht="15" customHeight="1">
      <c r="A24" s="20"/>
      <c r="B24" s="20"/>
      <c r="C24" s="20" t="s">
        <v>15</v>
      </c>
      <c r="D24" s="3" t="s">
        <v>8</v>
      </c>
      <c r="E24" s="4">
        <f>E29+E54+E83+E108</f>
        <v>41520.971999999994</v>
      </c>
      <c r="F24" s="4">
        <f t="shared" ref="F24:J27" si="4">F29+F54+F83</f>
        <v>37880</v>
      </c>
      <c r="G24" s="4">
        <f t="shared" si="4"/>
        <v>37689.800000000003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>K29+K54+K83+K108</f>
        <v>117090.772</v>
      </c>
      <c r="L24" s="7"/>
    </row>
    <row r="25" spans="1:12">
      <c r="A25" s="20"/>
      <c r="B25" s="20"/>
      <c r="C25" s="20"/>
      <c r="D25" s="3" t="s">
        <v>11</v>
      </c>
      <c r="E25" s="4">
        <f>E30+E55+E84+E109</f>
        <v>1540</v>
      </c>
      <c r="F25" s="4">
        <f t="shared" si="4"/>
        <v>0</v>
      </c>
      <c r="G25" s="4">
        <f t="shared" si="4"/>
        <v>0</v>
      </c>
      <c r="H25" s="4">
        <f t="shared" si="4"/>
        <v>0</v>
      </c>
      <c r="I25" s="4">
        <f t="shared" si="4"/>
        <v>0</v>
      </c>
      <c r="J25" s="4">
        <f t="shared" si="4"/>
        <v>0</v>
      </c>
      <c r="K25" s="4">
        <f>K30+K55+K84+K109</f>
        <v>1540</v>
      </c>
    </row>
    <row r="26" spans="1:12">
      <c r="A26" s="20"/>
      <c r="B26" s="20"/>
      <c r="C26" s="20"/>
      <c r="D26" s="3" t="s">
        <v>12</v>
      </c>
      <c r="E26" s="4">
        <f>E31+E56+E85</f>
        <v>12.52</v>
      </c>
      <c r="F26" s="4">
        <f t="shared" si="4"/>
        <v>0</v>
      </c>
      <c r="G26" s="4">
        <f t="shared" si="4"/>
        <v>0</v>
      </c>
      <c r="H26" s="4">
        <f t="shared" si="4"/>
        <v>0</v>
      </c>
      <c r="I26" s="4">
        <f t="shared" si="4"/>
        <v>0</v>
      </c>
      <c r="J26" s="4">
        <f t="shared" si="4"/>
        <v>0</v>
      </c>
      <c r="K26" s="4">
        <f>K31+K56+K85</f>
        <v>12.52</v>
      </c>
    </row>
    <row r="27" spans="1:12" ht="30">
      <c r="A27" s="20"/>
      <c r="B27" s="20"/>
      <c r="C27" s="20"/>
      <c r="D27" s="3" t="s">
        <v>13</v>
      </c>
      <c r="E27" s="4">
        <f>E32+E57+E86</f>
        <v>37547.95199999999</v>
      </c>
      <c r="F27" s="4">
        <f t="shared" si="4"/>
        <v>35369</v>
      </c>
      <c r="G27" s="4">
        <f t="shared" si="4"/>
        <v>35178.800000000003</v>
      </c>
      <c r="H27" s="4">
        <f t="shared" si="4"/>
        <v>0</v>
      </c>
      <c r="I27" s="4">
        <f t="shared" si="4"/>
        <v>0</v>
      </c>
      <c r="J27" s="4">
        <f t="shared" si="4"/>
        <v>0</v>
      </c>
      <c r="K27" s="4">
        <f>K32+K57+K86</f>
        <v>108095.75199999998</v>
      </c>
    </row>
    <row r="28" spans="1:12">
      <c r="A28" s="20"/>
      <c r="B28" s="20"/>
      <c r="C28" s="20"/>
      <c r="D28" s="3" t="s">
        <v>14</v>
      </c>
      <c r="E28" s="4">
        <f t="shared" ref="E28:K28" si="5">E33+E87+E58</f>
        <v>2116</v>
      </c>
      <c r="F28" s="4">
        <f t="shared" si="5"/>
        <v>2511</v>
      </c>
      <c r="G28" s="4">
        <f t="shared" si="5"/>
        <v>2511</v>
      </c>
      <c r="H28" s="4">
        <f t="shared" si="5"/>
        <v>0</v>
      </c>
      <c r="I28" s="4">
        <f t="shared" si="5"/>
        <v>0</v>
      </c>
      <c r="J28" s="4">
        <f t="shared" si="5"/>
        <v>0</v>
      </c>
      <c r="K28" s="4">
        <f t="shared" si="5"/>
        <v>7138</v>
      </c>
    </row>
    <row r="29" spans="1:12" ht="19.5" customHeight="1">
      <c r="A29" s="20" t="s">
        <v>18</v>
      </c>
      <c r="B29" s="20" t="s">
        <v>19</v>
      </c>
      <c r="C29" s="20" t="s">
        <v>15</v>
      </c>
      <c r="D29" s="3" t="s">
        <v>8</v>
      </c>
      <c r="E29" s="4">
        <f t="shared" ref="E29:K29" si="6">E30+E31+E32+E33</f>
        <v>11476.919</v>
      </c>
      <c r="F29" s="4">
        <f t="shared" si="6"/>
        <v>10794.3</v>
      </c>
      <c r="G29" s="4">
        <f t="shared" si="6"/>
        <v>10699.2</v>
      </c>
      <c r="H29" s="4">
        <f t="shared" si="6"/>
        <v>0</v>
      </c>
      <c r="I29" s="4">
        <f t="shared" si="6"/>
        <v>0</v>
      </c>
      <c r="J29" s="4">
        <f t="shared" si="6"/>
        <v>0</v>
      </c>
      <c r="K29" s="4">
        <f t="shared" si="6"/>
        <v>32970.419000000002</v>
      </c>
      <c r="L29" s="8"/>
    </row>
    <row r="30" spans="1:12" ht="33.75" customHeight="1">
      <c r="A30" s="20"/>
      <c r="B30" s="20"/>
      <c r="C30" s="20"/>
      <c r="D30" s="3" t="s">
        <v>11</v>
      </c>
      <c r="E30" s="4">
        <f t="shared" ref="E30:J33" si="7">E35+E40+E45+E50</f>
        <v>150</v>
      </c>
      <c r="F30" s="4">
        <f t="shared" si="7"/>
        <v>0</v>
      </c>
      <c r="G30" s="4">
        <f t="shared" si="7"/>
        <v>0</v>
      </c>
      <c r="H30" s="4">
        <f t="shared" si="7"/>
        <v>0</v>
      </c>
      <c r="I30" s="4">
        <f t="shared" si="7"/>
        <v>0</v>
      </c>
      <c r="J30" s="4">
        <f t="shared" si="7"/>
        <v>0</v>
      </c>
      <c r="K30" s="4">
        <f>SUM(E30:J30)</f>
        <v>150</v>
      </c>
    </row>
    <row r="31" spans="1:12" ht="23.25" customHeight="1">
      <c r="A31" s="20"/>
      <c r="B31" s="20"/>
      <c r="C31" s="20"/>
      <c r="D31" s="3" t="s">
        <v>12</v>
      </c>
      <c r="E31" s="4">
        <f t="shared" si="7"/>
        <v>1.51</v>
      </c>
      <c r="F31" s="4">
        <f t="shared" si="7"/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f t="shared" si="7"/>
        <v>0</v>
      </c>
      <c r="K31" s="4">
        <f>SUM(E31:J31)</f>
        <v>1.51</v>
      </c>
    </row>
    <row r="32" spans="1:12" ht="30" customHeight="1">
      <c r="A32" s="20"/>
      <c r="B32" s="20"/>
      <c r="C32" s="20"/>
      <c r="D32" s="3" t="s">
        <v>13</v>
      </c>
      <c r="E32" s="4">
        <f t="shared" si="7"/>
        <v>11320.409</v>
      </c>
      <c r="F32" s="4">
        <f t="shared" si="7"/>
        <v>10789.3</v>
      </c>
      <c r="G32" s="4">
        <f t="shared" si="7"/>
        <v>10694.2</v>
      </c>
      <c r="H32" s="4">
        <f t="shared" si="7"/>
        <v>0</v>
      </c>
      <c r="I32" s="4">
        <f t="shared" si="7"/>
        <v>0</v>
      </c>
      <c r="J32" s="4">
        <f t="shared" si="7"/>
        <v>0</v>
      </c>
      <c r="K32" s="4">
        <f>SUM(E32:J32)</f>
        <v>32803.909</v>
      </c>
    </row>
    <row r="33" spans="1:11">
      <c r="A33" s="20"/>
      <c r="B33" s="20"/>
      <c r="C33" s="20"/>
      <c r="D33" s="3" t="s">
        <v>14</v>
      </c>
      <c r="E33" s="4">
        <f t="shared" si="7"/>
        <v>5</v>
      </c>
      <c r="F33" s="4">
        <f t="shared" si="7"/>
        <v>5</v>
      </c>
      <c r="G33" s="4">
        <f t="shared" si="7"/>
        <v>5</v>
      </c>
      <c r="H33" s="4">
        <f t="shared" si="7"/>
        <v>0</v>
      </c>
      <c r="I33" s="4">
        <f t="shared" si="7"/>
        <v>0</v>
      </c>
      <c r="J33" s="4">
        <f t="shared" si="7"/>
        <v>0</v>
      </c>
      <c r="K33" s="4">
        <f>SUM(E33:J33)</f>
        <v>15</v>
      </c>
    </row>
    <row r="34" spans="1:11" ht="23.25" customHeight="1">
      <c r="A34" s="20" t="s">
        <v>20</v>
      </c>
      <c r="B34" s="20" t="s">
        <v>21</v>
      </c>
      <c r="C34" s="20" t="s">
        <v>15</v>
      </c>
      <c r="D34" s="3" t="s">
        <v>8</v>
      </c>
      <c r="E34" s="4">
        <f t="shared" ref="E34:K34" si="8">E35+E36+E37+E38</f>
        <v>11325.33</v>
      </c>
      <c r="F34" s="4">
        <f t="shared" si="8"/>
        <v>10794.3</v>
      </c>
      <c r="G34" s="4">
        <f t="shared" si="8"/>
        <v>10699.2</v>
      </c>
      <c r="H34" s="4">
        <f t="shared" si="8"/>
        <v>0</v>
      </c>
      <c r="I34" s="4">
        <f t="shared" si="8"/>
        <v>0</v>
      </c>
      <c r="J34" s="4">
        <f t="shared" si="8"/>
        <v>0</v>
      </c>
      <c r="K34" s="4">
        <f t="shared" si="8"/>
        <v>32818.83</v>
      </c>
    </row>
    <row r="35" spans="1:11" ht="21" customHeight="1">
      <c r="A35" s="20"/>
      <c r="B35" s="20"/>
      <c r="C35" s="20"/>
      <c r="D35" s="3" t="s">
        <v>11</v>
      </c>
      <c r="E35" s="4"/>
      <c r="F35" s="4"/>
      <c r="G35" s="4"/>
      <c r="H35" s="4"/>
      <c r="I35" s="4"/>
      <c r="J35" s="4"/>
      <c r="K35" s="4">
        <f>SUM(E35:I35)</f>
        <v>0</v>
      </c>
    </row>
    <row r="36" spans="1:11" ht="21.75" customHeight="1">
      <c r="A36" s="20"/>
      <c r="B36" s="20"/>
      <c r="C36" s="20"/>
      <c r="D36" s="3" t="s">
        <v>12</v>
      </c>
      <c r="E36" s="4"/>
      <c r="F36" s="4"/>
      <c r="G36" s="4"/>
      <c r="H36" s="4"/>
      <c r="I36" s="4"/>
      <c r="J36" s="4"/>
      <c r="K36" s="4">
        <f>SUM(E36:I36)</f>
        <v>0</v>
      </c>
    </row>
    <row r="37" spans="1:11" ht="30">
      <c r="A37" s="20"/>
      <c r="B37" s="20"/>
      <c r="C37" s="20"/>
      <c r="D37" s="3" t="s">
        <v>13</v>
      </c>
      <c r="E37" s="4">
        <v>11320.33</v>
      </c>
      <c r="F37" s="4">
        <v>10789.3</v>
      </c>
      <c r="G37" s="4">
        <v>10694.2</v>
      </c>
      <c r="H37" s="4"/>
      <c r="I37" s="4"/>
      <c r="J37" s="4"/>
      <c r="K37" s="4">
        <f t="shared" ref="K37:K43" si="9">SUM(E37:J37)</f>
        <v>32803.83</v>
      </c>
    </row>
    <row r="38" spans="1:11">
      <c r="A38" s="20"/>
      <c r="B38" s="20"/>
      <c r="C38" s="20"/>
      <c r="D38" s="3" t="s">
        <v>14</v>
      </c>
      <c r="E38" s="4">
        <v>5</v>
      </c>
      <c r="F38" s="4">
        <v>5</v>
      </c>
      <c r="G38" s="4">
        <v>5</v>
      </c>
      <c r="H38" s="9"/>
      <c r="I38" s="4"/>
      <c r="J38" s="4"/>
      <c r="K38" s="4">
        <f t="shared" si="9"/>
        <v>15</v>
      </c>
    </row>
    <row r="39" spans="1:11" ht="22.5" customHeight="1">
      <c r="A39" s="20" t="s">
        <v>22</v>
      </c>
      <c r="B39" s="20" t="s">
        <v>23</v>
      </c>
      <c r="C39" s="20" t="s">
        <v>24</v>
      </c>
      <c r="D39" s="3" t="s">
        <v>8</v>
      </c>
      <c r="E39" s="4">
        <f t="shared" ref="E39:J39" si="10">E40+E41+E42+E43</f>
        <v>0</v>
      </c>
      <c r="F39" s="4">
        <f t="shared" si="10"/>
        <v>0</v>
      </c>
      <c r="G39" s="4">
        <f t="shared" si="10"/>
        <v>0</v>
      </c>
      <c r="H39" s="4">
        <f t="shared" si="10"/>
        <v>0</v>
      </c>
      <c r="I39" s="4">
        <f t="shared" si="10"/>
        <v>0</v>
      </c>
      <c r="J39" s="4">
        <f t="shared" si="10"/>
        <v>0</v>
      </c>
      <c r="K39" s="4">
        <f t="shared" si="9"/>
        <v>0</v>
      </c>
    </row>
    <row r="40" spans="1:11" ht="21.75" customHeight="1">
      <c r="A40" s="20"/>
      <c r="B40" s="20"/>
      <c r="C40" s="20"/>
      <c r="D40" s="3" t="s">
        <v>11</v>
      </c>
      <c r="E40" s="4"/>
      <c r="F40" s="4"/>
      <c r="G40" s="4"/>
      <c r="H40" s="4"/>
      <c r="I40" s="4"/>
      <c r="J40" s="4"/>
      <c r="K40" s="4">
        <f t="shared" si="9"/>
        <v>0</v>
      </c>
    </row>
    <row r="41" spans="1:11" ht="21.75" customHeight="1">
      <c r="A41" s="20"/>
      <c r="B41" s="20"/>
      <c r="C41" s="20"/>
      <c r="D41" s="3" t="s">
        <v>12</v>
      </c>
      <c r="E41" s="4"/>
      <c r="F41" s="4"/>
      <c r="G41" s="4"/>
      <c r="H41" s="4"/>
      <c r="I41" s="4"/>
      <c r="J41" s="4"/>
      <c r="K41" s="4">
        <f t="shared" si="9"/>
        <v>0</v>
      </c>
    </row>
    <row r="42" spans="1:11" ht="30">
      <c r="A42" s="20"/>
      <c r="B42" s="20"/>
      <c r="C42" s="20"/>
      <c r="D42" s="3" t="s">
        <v>13</v>
      </c>
      <c r="E42" s="4"/>
      <c r="F42" s="4"/>
      <c r="G42" s="4"/>
      <c r="H42" s="4"/>
      <c r="I42" s="4"/>
      <c r="J42" s="4"/>
      <c r="K42" s="4">
        <f t="shared" si="9"/>
        <v>0</v>
      </c>
    </row>
    <row r="43" spans="1:11">
      <c r="A43" s="20"/>
      <c r="B43" s="20"/>
      <c r="C43" s="20"/>
      <c r="D43" s="3" t="s">
        <v>14</v>
      </c>
      <c r="E43" s="4"/>
      <c r="F43" s="4"/>
      <c r="G43" s="4"/>
      <c r="H43" s="4"/>
      <c r="I43" s="4"/>
      <c r="J43" s="4"/>
      <c r="K43" s="4">
        <f t="shared" si="9"/>
        <v>0</v>
      </c>
    </row>
    <row r="44" spans="1:11" ht="24.75" customHeight="1">
      <c r="A44" s="20" t="s">
        <v>25</v>
      </c>
      <c r="B44" s="20" t="s">
        <v>26</v>
      </c>
      <c r="C44" s="20" t="s">
        <v>15</v>
      </c>
      <c r="D44" s="3" t="s">
        <v>8</v>
      </c>
      <c r="E44" s="4">
        <f t="shared" ref="E44:K44" si="11">E45+E46+E47+E48</f>
        <v>0</v>
      </c>
      <c r="F44" s="4">
        <f t="shared" si="11"/>
        <v>0</v>
      </c>
      <c r="G44" s="4">
        <f t="shared" si="11"/>
        <v>0</v>
      </c>
      <c r="H44" s="4">
        <f t="shared" si="11"/>
        <v>0</v>
      </c>
      <c r="I44" s="4">
        <f t="shared" si="11"/>
        <v>0</v>
      </c>
      <c r="J44" s="4">
        <f t="shared" si="11"/>
        <v>0</v>
      </c>
      <c r="K44" s="4">
        <f t="shared" si="11"/>
        <v>0</v>
      </c>
    </row>
    <row r="45" spans="1:11" ht="24.75" customHeight="1">
      <c r="A45" s="20"/>
      <c r="B45" s="20"/>
      <c r="C45" s="20"/>
      <c r="D45" s="3" t="s">
        <v>11</v>
      </c>
      <c r="E45" s="4"/>
      <c r="F45" s="4"/>
      <c r="G45" s="4"/>
      <c r="H45" s="4"/>
      <c r="I45" s="4"/>
      <c r="J45" s="4"/>
      <c r="K45" s="4">
        <f>SUM(E45:J45)</f>
        <v>0</v>
      </c>
    </row>
    <row r="46" spans="1:11" ht="23.25" customHeight="1">
      <c r="A46" s="20"/>
      <c r="B46" s="20"/>
      <c r="C46" s="20"/>
      <c r="D46" s="3" t="s">
        <v>12</v>
      </c>
      <c r="E46" s="4"/>
      <c r="F46" s="4"/>
      <c r="G46" s="4"/>
      <c r="H46" s="4"/>
      <c r="I46" s="4"/>
      <c r="J46" s="4"/>
      <c r="K46" s="4">
        <f>SUM(E46:J46)</f>
        <v>0</v>
      </c>
    </row>
    <row r="47" spans="1:11" ht="33.6" customHeight="1">
      <c r="A47" s="20"/>
      <c r="B47" s="20"/>
      <c r="C47" s="20"/>
      <c r="D47" s="3" t="s">
        <v>13</v>
      </c>
      <c r="E47" s="4"/>
      <c r="F47" s="4"/>
      <c r="G47" s="4"/>
      <c r="H47" s="4"/>
      <c r="I47" s="4"/>
      <c r="J47" s="4"/>
      <c r="K47" s="4">
        <f>SUM(E47:J47)</f>
        <v>0</v>
      </c>
    </row>
    <row r="48" spans="1:11" ht="37.5" customHeight="1">
      <c r="A48" s="20"/>
      <c r="B48" s="20"/>
      <c r="C48" s="20"/>
      <c r="D48" s="3" t="s">
        <v>27</v>
      </c>
      <c r="E48" s="4"/>
      <c r="F48" s="4"/>
      <c r="G48" s="4"/>
      <c r="H48" s="4"/>
      <c r="I48" s="4"/>
      <c r="J48" s="4"/>
      <c r="K48" s="4">
        <f>SUM(E48:J48)</f>
        <v>0</v>
      </c>
    </row>
    <row r="49" spans="1:12" ht="21.75" customHeight="1">
      <c r="A49" s="24" t="s">
        <v>28</v>
      </c>
      <c r="B49" s="24" t="s">
        <v>29</v>
      </c>
      <c r="C49" s="20" t="s">
        <v>30</v>
      </c>
      <c r="D49" s="3" t="s">
        <v>8</v>
      </c>
      <c r="E49" s="4">
        <f t="shared" ref="E49:K49" si="12">E50+E51+E52+E53</f>
        <v>151.589</v>
      </c>
      <c r="F49" s="4">
        <f t="shared" si="12"/>
        <v>0</v>
      </c>
      <c r="G49" s="4">
        <f t="shared" si="12"/>
        <v>0</v>
      </c>
      <c r="H49" s="4">
        <f t="shared" si="12"/>
        <v>0</v>
      </c>
      <c r="I49" s="4">
        <f t="shared" si="12"/>
        <v>0</v>
      </c>
      <c r="J49" s="4">
        <f t="shared" si="12"/>
        <v>0</v>
      </c>
      <c r="K49" s="4">
        <f t="shared" si="12"/>
        <v>151.589</v>
      </c>
    </row>
    <row r="50" spans="1:12" ht="21" customHeight="1">
      <c r="A50" s="24"/>
      <c r="B50" s="24"/>
      <c r="C50" s="20"/>
      <c r="D50" s="3" t="s">
        <v>11</v>
      </c>
      <c r="E50" s="4">
        <v>150</v>
      </c>
      <c r="F50" s="4"/>
      <c r="G50" s="4"/>
      <c r="H50" s="4"/>
      <c r="I50" s="4"/>
      <c r="J50" s="4"/>
      <c r="K50" s="4">
        <f>SUM(E50:J50)</f>
        <v>150</v>
      </c>
    </row>
    <row r="51" spans="1:12" ht="17.25" customHeight="1">
      <c r="A51" s="24"/>
      <c r="B51" s="24"/>
      <c r="C51" s="20"/>
      <c r="D51" s="3" t="s">
        <v>12</v>
      </c>
      <c r="E51" s="4">
        <v>1.51</v>
      </c>
      <c r="F51" s="4"/>
      <c r="G51" s="4"/>
      <c r="H51" s="4"/>
      <c r="I51" s="4"/>
      <c r="J51" s="4"/>
      <c r="K51" s="4">
        <f>SUM(E51:J51)</f>
        <v>1.51</v>
      </c>
    </row>
    <row r="52" spans="1:12" ht="30.75" customHeight="1">
      <c r="A52" s="24"/>
      <c r="B52" s="24"/>
      <c r="C52" s="20"/>
      <c r="D52" s="3" t="s">
        <v>13</v>
      </c>
      <c r="E52" s="4">
        <v>7.9000000000000001E-2</v>
      </c>
      <c r="F52" s="4"/>
      <c r="G52" s="4"/>
      <c r="H52" s="4"/>
      <c r="I52" s="4"/>
      <c r="J52" s="4"/>
      <c r="K52" s="4">
        <f>SUM(E52:J52)</f>
        <v>7.9000000000000001E-2</v>
      </c>
    </row>
    <row r="53" spans="1:12" ht="24.75" customHeight="1">
      <c r="A53" s="24"/>
      <c r="B53" s="24"/>
      <c r="C53" s="20"/>
      <c r="D53" s="3" t="s">
        <v>27</v>
      </c>
      <c r="E53" s="4"/>
      <c r="F53" s="4"/>
      <c r="G53" s="4"/>
      <c r="H53" s="4"/>
      <c r="I53" s="4"/>
      <c r="J53" s="4"/>
      <c r="K53" s="4">
        <f>SUM(E53:J53)</f>
        <v>0</v>
      </c>
    </row>
    <row r="54" spans="1:12" ht="15" customHeight="1">
      <c r="A54" s="20" t="s">
        <v>31</v>
      </c>
      <c r="B54" s="20" t="s">
        <v>32</v>
      </c>
      <c r="C54" s="20" t="s">
        <v>15</v>
      </c>
      <c r="D54" s="3" t="s">
        <v>8</v>
      </c>
      <c r="E54" s="4">
        <f t="shared" ref="E54:K54" si="13">E55+E56+E57+E58</f>
        <v>26146.852999999996</v>
      </c>
      <c r="F54" s="4">
        <f t="shared" si="13"/>
        <v>24393.5</v>
      </c>
      <c r="G54" s="4">
        <f t="shared" si="13"/>
        <v>24298.400000000001</v>
      </c>
      <c r="H54" s="4">
        <f t="shared" si="13"/>
        <v>0</v>
      </c>
      <c r="I54" s="4">
        <f t="shared" si="13"/>
        <v>0</v>
      </c>
      <c r="J54" s="4">
        <f t="shared" si="13"/>
        <v>0</v>
      </c>
      <c r="K54" s="4">
        <f t="shared" si="13"/>
        <v>74838.752999999982</v>
      </c>
      <c r="L54" s="8"/>
    </row>
    <row r="55" spans="1:12">
      <c r="A55" s="20"/>
      <c r="B55" s="20"/>
      <c r="C55" s="20"/>
      <c r="D55" s="3" t="s">
        <v>11</v>
      </c>
      <c r="E55" s="4">
        <f t="shared" ref="E55:J57" si="14">E60+E65+E70+E75+E79</f>
        <v>1090</v>
      </c>
      <c r="F55" s="4">
        <f t="shared" si="14"/>
        <v>0</v>
      </c>
      <c r="G55" s="4">
        <f t="shared" si="14"/>
        <v>0</v>
      </c>
      <c r="H55" s="4">
        <f t="shared" si="14"/>
        <v>0</v>
      </c>
      <c r="I55" s="4">
        <f t="shared" si="14"/>
        <v>0</v>
      </c>
      <c r="J55" s="4">
        <f t="shared" si="14"/>
        <v>0</v>
      </c>
      <c r="K55" s="4">
        <f>SUM(E55:J55)</f>
        <v>1090</v>
      </c>
    </row>
    <row r="56" spans="1:12" ht="19.149999999999999" customHeight="1">
      <c r="A56" s="20"/>
      <c r="B56" s="20"/>
      <c r="C56" s="20"/>
      <c r="D56" s="3" t="s">
        <v>12</v>
      </c>
      <c r="E56" s="4">
        <f t="shared" si="14"/>
        <v>11.01</v>
      </c>
      <c r="F56" s="4">
        <f t="shared" si="14"/>
        <v>0</v>
      </c>
      <c r="G56" s="4">
        <f t="shared" si="14"/>
        <v>0</v>
      </c>
      <c r="H56" s="4">
        <f t="shared" si="14"/>
        <v>0</v>
      </c>
      <c r="I56" s="4">
        <f t="shared" si="14"/>
        <v>0</v>
      </c>
      <c r="J56" s="4">
        <f t="shared" si="14"/>
        <v>0</v>
      </c>
      <c r="K56" s="4">
        <f>SUM(E56:J56)</f>
        <v>11.01</v>
      </c>
    </row>
    <row r="57" spans="1:12" ht="27.75" customHeight="1">
      <c r="A57" s="20"/>
      <c r="B57" s="20"/>
      <c r="C57" s="20"/>
      <c r="D57" s="3" t="s">
        <v>13</v>
      </c>
      <c r="E57" s="4">
        <f t="shared" si="14"/>
        <v>22950.842999999997</v>
      </c>
      <c r="F57" s="4">
        <f t="shared" si="14"/>
        <v>21898.5</v>
      </c>
      <c r="G57" s="4">
        <f t="shared" si="14"/>
        <v>21803.4</v>
      </c>
      <c r="H57" s="4">
        <f t="shared" si="14"/>
        <v>0</v>
      </c>
      <c r="I57" s="4">
        <f t="shared" si="14"/>
        <v>0</v>
      </c>
      <c r="J57" s="4">
        <f t="shared" si="14"/>
        <v>0</v>
      </c>
      <c r="K57" s="4">
        <f>SUM(E57:J57)</f>
        <v>66652.742999999988</v>
      </c>
    </row>
    <row r="58" spans="1:12" ht="18" customHeight="1">
      <c r="A58" s="20"/>
      <c r="B58" s="20"/>
      <c r="C58" s="20"/>
      <c r="D58" s="3" t="s">
        <v>14</v>
      </c>
      <c r="E58" s="4">
        <f t="shared" ref="E58:J58" si="15">E63+E68+E73+E82</f>
        <v>2095</v>
      </c>
      <c r="F58" s="4">
        <f t="shared" si="15"/>
        <v>2495</v>
      </c>
      <c r="G58" s="4">
        <f t="shared" si="15"/>
        <v>2495</v>
      </c>
      <c r="H58" s="4">
        <f t="shared" si="15"/>
        <v>0</v>
      </c>
      <c r="I58" s="4">
        <f t="shared" si="15"/>
        <v>0</v>
      </c>
      <c r="J58" s="4">
        <f t="shared" si="15"/>
        <v>0</v>
      </c>
      <c r="K58" s="4">
        <f>SUM(E58:J58)</f>
        <v>7085</v>
      </c>
    </row>
    <row r="59" spans="1:12" ht="15" customHeight="1">
      <c r="A59" s="20" t="s">
        <v>33</v>
      </c>
      <c r="B59" s="20" t="s">
        <v>34</v>
      </c>
      <c r="C59" s="20" t="s">
        <v>15</v>
      </c>
      <c r="D59" s="3" t="s">
        <v>8</v>
      </c>
      <c r="E59" s="4">
        <f t="shared" ref="E59:K59" si="16">E60+E61+E62+E63</f>
        <v>24945.26</v>
      </c>
      <c r="F59" s="4">
        <f t="shared" si="16"/>
        <v>24193.5</v>
      </c>
      <c r="G59" s="4">
        <f t="shared" si="16"/>
        <v>24098.400000000001</v>
      </c>
      <c r="H59" s="4">
        <f t="shared" si="16"/>
        <v>0</v>
      </c>
      <c r="I59" s="4">
        <f t="shared" si="16"/>
        <v>0</v>
      </c>
      <c r="J59" s="4">
        <f t="shared" si="16"/>
        <v>0</v>
      </c>
      <c r="K59" s="4">
        <f t="shared" si="16"/>
        <v>73237.16</v>
      </c>
      <c r="L59" s="7"/>
    </row>
    <row r="60" spans="1:12">
      <c r="A60" s="20"/>
      <c r="B60" s="20"/>
      <c r="C60" s="20"/>
      <c r="D60" s="3" t="s">
        <v>11</v>
      </c>
      <c r="E60" s="4"/>
      <c r="F60" s="4"/>
      <c r="G60" s="4"/>
      <c r="H60" s="4"/>
      <c r="I60" s="4"/>
      <c r="J60" s="4"/>
      <c r="K60" s="4">
        <f>SUM(E60:J60)</f>
        <v>0</v>
      </c>
    </row>
    <row r="61" spans="1:12">
      <c r="A61" s="20"/>
      <c r="B61" s="20"/>
      <c r="C61" s="20"/>
      <c r="D61" s="3" t="s">
        <v>12</v>
      </c>
      <c r="E61" s="4"/>
      <c r="F61" s="4"/>
      <c r="G61" s="4"/>
      <c r="H61" s="4"/>
      <c r="I61" s="4"/>
      <c r="J61" s="4"/>
      <c r="K61" s="4">
        <f>SUM(E61:J61)</f>
        <v>0</v>
      </c>
    </row>
    <row r="62" spans="1:12" ht="30">
      <c r="A62" s="20"/>
      <c r="B62" s="20"/>
      <c r="C62" s="20"/>
      <c r="D62" s="3" t="s">
        <v>13</v>
      </c>
      <c r="E62" s="4">
        <v>22950.26</v>
      </c>
      <c r="F62" s="4">
        <v>21898.5</v>
      </c>
      <c r="G62" s="4">
        <v>21803.4</v>
      </c>
      <c r="H62" s="4"/>
      <c r="I62" s="4"/>
      <c r="J62" s="4"/>
      <c r="K62" s="4">
        <f>SUM(E62:J62)</f>
        <v>66652.160000000003</v>
      </c>
    </row>
    <row r="63" spans="1:12">
      <c r="A63" s="20"/>
      <c r="B63" s="20"/>
      <c r="C63" s="20"/>
      <c r="D63" s="3" t="s">
        <v>14</v>
      </c>
      <c r="E63" s="4">
        <v>1995</v>
      </c>
      <c r="F63" s="4">
        <v>2295</v>
      </c>
      <c r="G63" s="4">
        <v>2295</v>
      </c>
      <c r="H63" s="4"/>
      <c r="I63" s="4"/>
      <c r="J63" s="4"/>
      <c r="K63" s="4">
        <f>SUM(E63:J63)</f>
        <v>6585</v>
      </c>
    </row>
    <row r="64" spans="1:12" ht="15" customHeight="1">
      <c r="A64" s="20" t="s">
        <v>35</v>
      </c>
      <c r="B64" s="20" t="s">
        <v>36</v>
      </c>
      <c r="C64" s="20" t="s">
        <v>15</v>
      </c>
      <c r="D64" s="3" t="s">
        <v>8</v>
      </c>
      <c r="E64" s="4">
        <f t="shared" ref="E64:K64" si="17">E65+E66+E67+E68</f>
        <v>0</v>
      </c>
      <c r="F64" s="4">
        <f t="shared" si="17"/>
        <v>0</v>
      </c>
      <c r="G64" s="4">
        <f t="shared" si="17"/>
        <v>0</v>
      </c>
      <c r="H64" s="4">
        <f t="shared" si="17"/>
        <v>0</v>
      </c>
      <c r="I64" s="4">
        <f t="shared" si="17"/>
        <v>0</v>
      </c>
      <c r="J64" s="4">
        <f t="shared" si="17"/>
        <v>0</v>
      </c>
      <c r="K64" s="4">
        <f t="shared" si="17"/>
        <v>0</v>
      </c>
    </row>
    <row r="65" spans="1:11">
      <c r="A65" s="20"/>
      <c r="B65" s="20"/>
      <c r="C65" s="20"/>
      <c r="D65" s="3" t="s">
        <v>11</v>
      </c>
      <c r="E65" s="4"/>
      <c r="F65" s="4"/>
      <c r="G65" s="4"/>
      <c r="H65" s="4"/>
      <c r="I65" s="4"/>
      <c r="J65" s="4"/>
      <c r="K65" s="4">
        <f>SUM(E65:J65)</f>
        <v>0</v>
      </c>
    </row>
    <row r="66" spans="1:11">
      <c r="A66" s="20"/>
      <c r="B66" s="20"/>
      <c r="C66" s="20"/>
      <c r="D66" s="3" t="s">
        <v>12</v>
      </c>
      <c r="E66" s="4"/>
      <c r="F66" s="4"/>
      <c r="G66" s="4"/>
      <c r="H66" s="4"/>
      <c r="I66" s="4"/>
      <c r="J66" s="4"/>
      <c r="K66" s="4">
        <f>SUM(E66:J66)</f>
        <v>0</v>
      </c>
    </row>
    <row r="67" spans="1:11" ht="30">
      <c r="A67" s="20"/>
      <c r="B67" s="20"/>
      <c r="C67" s="20"/>
      <c r="D67" s="3" t="s">
        <v>13</v>
      </c>
      <c r="E67" s="4"/>
      <c r="F67" s="4"/>
      <c r="G67" s="4"/>
      <c r="H67" s="4"/>
      <c r="I67" s="4"/>
      <c r="J67" s="4"/>
      <c r="K67" s="4">
        <f>SUM(E67:J67)</f>
        <v>0</v>
      </c>
    </row>
    <row r="68" spans="1:11" ht="19.5" customHeight="1">
      <c r="A68" s="20"/>
      <c r="B68" s="20"/>
      <c r="C68" s="20"/>
      <c r="D68" s="3" t="s">
        <v>14</v>
      </c>
      <c r="E68" s="4"/>
      <c r="F68" s="4"/>
      <c r="G68" s="4"/>
      <c r="H68" s="4"/>
      <c r="I68" s="4"/>
      <c r="J68" s="4"/>
      <c r="K68" s="4">
        <f>SUM(E68:J68)</f>
        <v>0</v>
      </c>
    </row>
    <row r="69" spans="1:11" ht="21" customHeight="1">
      <c r="A69" s="20" t="s">
        <v>37</v>
      </c>
      <c r="B69" s="20" t="s">
        <v>38</v>
      </c>
      <c r="C69" s="20" t="s">
        <v>15</v>
      </c>
      <c r="D69" s="3" t="s">
        <v>8</v>
      </c>
      <c r="E69" s="4">
        <f t="shared" ref="E69:K69" si="18">E70+E71+E72+E73</f>
        <v>1100.53</v>
      </c>
      <c r="F69" s="4">
        <f t="shared" si="18"/>
        <v>200</v>
      </c>
      <c r="G69" s="4">
        <f t="shared" si="18"/>
        <v>200</v>
      </c>
      <c r="H69" s="4">
        <f t="shared" si="18"/>
        <v>0</v>
      </c>
      <c r="I69" s="4">
        <f t="shared" si="18"/>
        <v>0</v>
      </c>
      <c r="J69" s="4">
        <f t="shared" si="18"/>
        <v>0</v>
      </c>
      <c r="K69" s="4">
        <f t="shared" si="18"/>
        <v>1500.53</v>
      </c>
    </row>
    <row r="70" spans="1:11" ht="19.5" customHeight="1">
      <c r="A70" s="20"/>
      <c r="B70" s="20"/>
      <c r="C70" s="20"/>
      <c r="D70" s="3" t="s">
        <v>11</v>
      </c>
      <c r="E70" s="4">
        <v>990</v>
      </c>
      <c r="F70" s="4"/>
      <c r="G70" s="4"/>
      <c r="H70" s="4"/>
      <c r="I70" s="4"/>
      <c r="J70" s="4"/>
      <c r="K70" s="4">
        <f>SUM(E70:J70)</f>
        <v>990</v>
      </c>
    </row>
    <row r="71" spans="1:11">
      <c r="A71" s="20"/>
      <c r="B71" s="20"/>
      <c r="C71" s="20"/>
      <c r="D71" s="3" t="s">
        <v>12</v>
      </c>
      <c r="E71" s="4">
        <v>10</v>
      </c>
      <c r="F71" s="4"/>
      <c r="G71" s="4"/>
      <c r="H71" s="4"/>
      <c r="I71" s="4"/>
      <c r="J71" s="4"/>
      <c r="K71" s="4">
        <f>SUM(E71:J71)</f>
        <v>10</v>
      </c>
    </row>
    <row r="72" spans="1:11" ht="30">
      <c r="A72" s="20"/>
      <c r="B72" s="20"/>
      <c r="C72" s="20"/>
      <c r="D72" s="3" t="s">
        <v>13</v>
      </c>
      <c r="E72" s="4">
        <v>0.53</v>
      </c>
      <c r="F72" s="4"/>
      <c r="G72" s="4"/>
      <c r="H72" s="4"/>
      <c r="I72" s="4"/>
      <c r="J72" s="4"/>
      <c r="K72" s="4">
        <f>SUM(E72:J72)</f>
        <v>0.53</v>
      </c>
    </row>
    <row r="73" spans="1:11" ht="19.899999999999999" customHeight="1">
      <c r="A73" s="20"/>
      <c r="B73" s="20"/>
      <c r="C73" s="20"/>
      <c r="D73" s="3" t="s">
        <v>27</v>
      </c>
      <c r="E73" s="4">
        <v>100</v>
      </c>
      <c r="F73" s="4">
        <v>200</v>
      </c>
      <c r="G73" s="4">
        <v>200</v>
      </c>
      <c r="H73" s="4"/>
      <c r="I73" s="4"/>
      <c r="J73" s="4"/>
      <c r="K73" s="4">
        <f>SUM(E73:J73)</f>
        <v>500</v>
      </c>
    </row>
    <row r="74" spans="1:11" ht="24" customHeight="1">
      <c r="A74" s="20" t="s">
        <v>39</v>
      </c>
      <c r="B74" s="20" t="s">
        <v>40</v>
      </c>
      <c r="C74" s="20" t="s">
        <v>15</v>
      </c>
      <c r="D74" s="3" t="s">
        <v>41</v>
      </c>
      <c r="E74" s="4">
        <f t="shared" ref="E74:J74" si="19">SUM(E75:E77)</f>
        <v>101.063</v>
      </c>
      <c r="F74" s="4">
        <f t="shared" si="19"/>
        <v>0</v>
      </c>
      <c r="G74" s="4">
        <f t="shared" si="19"/>
        <v>0</v>
      </c>
      <c r="H74" s="4">
        <f t="shared" si="19"/>
        <v>0</v>
      </c>
      <c r="I74" s="4">
        <f t="shared" si="19"/>
        <v>0</v>
      </c>
      <c r="J74" s="4">
        <f t="shared" si="19"/>
        <v>0</v>
      </c>
      <c r="K74" s="4">
        <f>K75+K76+K77</f>
        <v>101.063</v>
      </c>
    </row>
    <row r="75" spans="1:11" ht="24.6" customHeight="1">
      <c r="A75" s="20"/>
      <c r="B75" s="20"/>
      <c r="C75" s="20"/>
      <c r="D75" s="3" t="s">
        <v>42</v>
      </c>
      <c r="E75" s="4">
        <v>100</v>
      </c>
      <c r="F75" s="4"/>
      <c r="G75" s="4"/>
      <c r="H75" s="4"/>
      <c r="I75" s="4"/>
      <c r="J75" s="4"/>
      <c r="K75" s="4">
        <f>SUM(E75:J75)</f>
        <v>100</v>
      </c>
    </row>
    <row r="76" spans="1:11" ht="28.5" customHeight="1">
      <c r="A76" s="20"/>
      <c r="B76" s="20"/>
      <c r="C76" s="20"/>
      <c r="D76" s="10" t="s">
        <v>43</v>
      </c>
      <c r="E76" s="11">
        <v>1.01</v>
      </c>
      <c r="F76" s="4"/>
      <c r="G76" s="12"/>
      <c r="H76" s="12"/>
      <c r="I76" s="12"/>
      <c r="J76" s="12"/>
      <c r="K76" s="4">
        <f>SUM(E76:J76)</f>
        <v>1.01</v>
      </c>
    </row>
    <row r="77" spans="1:11" ht="35.25" customHeight="1">
      <c r="A77" s="20"/>
      <c r="B77" s="20"/>
      <c r="C77" s="20"/>
      <c r="D77" s="13" t="s">
        <v>13</v>
      </c>
      <c r="E77" s="14">
        <v>5.2999999999999999E-2</v>
      </c>
      <c r="F77" s="4"/>
      <c r="G77" s="4"/>
      <c r="H77" s="4"/>
      <c r="I77" s="4"/>
      <c r="J77" s="4"/>
      <c r="K77" s="4">
        <f>SUM(E77:J77)</f>
        <v>5.2999999999999999E-2</v>
      </c>
    </row>
    <row r="78" spans="1:11" ht="15.75" customHeight="1">
      <c r="A78" s="23" t="s">
        <v>44</v>
      </c>
      <c r="B78" s="20" t="s">
        <v>45</v>
      </c>
      <c r="C78" s="20" t="s">
        <v>15</v>
      </c>
      <c r="D78" s="3" t="s">
        <v>8</v>
      </c>
      <c r="E78" s="4">
        <f t="shared" ref="E78:J78" si="20">E79+E80+E81+E82</f>
        <v>0</v>
      </c>
      <c r="F78" s="4">
        <f t="shared" si="20"/>
        <v>0</v>
      </c>
      <c r="G78" s="4">
        <f t="shared" si="20"/>
        <v>0</v>
      </c>
      <c r="H78" s="4">
        <f t="shared" si="20"/>
        <v>0</v>
      </c>
      <c r="I78" s="4">
        <f t="shared" si="20"/>
        <v>0</v>
      </c>
      <c r="J78" s="4">
        <f t="shared" si="20"/>
        <v>0</v>
      </c>
      <c r="K78" s="4">
        <f>E78+F78+G78+H78+I78</f>
        <v>0</v>
      </c>
    </row>
    <row r="79" spans="1:11" ht="15.75" customHeight="1">
      <c r="A79" s="23"/>
      <c r="B79" s="20"/>
      <c r="C79" s="20"/>
      <c r="D79" s="3" t="s">
        <v>11</v>
      </c>
      <c r="E79" s="4"/>
      <c r="F79" s="4"/>
      <c r="G79" s="4"/>
      <c r="H79" s="4"/>
      <c r="I79" s="4"/>
      <c r="J79" s="4"/>
      <c r="K79" s="4">
        <f>SUM(E79:J79)</f>
        <v>0</v>
      </c>
    </row>
    <row r="80" spans="1:11" ht="15.75" customHeight="1">
      <c r="A80" s="23"/>
      <c r="B80" s="20"/>
      <c r="C80" s="20"/>
      <c r="D80" s="3" t="s">
        <v>12</v>
      </c>
      <c r="E80" s="4"/>
      <c r="F80" s="4"/>
      <c r="G80" s="4"/>
      <c r="H80" s="4"/>
      <c r="I80" s="4"/>
      <c r="J80" s="4"/>
      <c r="K80" s="4">
        <f>SUM(E80:J80)</f>
        <v>0</v>
      </c>
    </row>
    <row r="81" spans="1:12" ht="30" customHeight="1">
      <c r="A81" s="23"/>
      <c r="B81" s="20"/>
      <c r="C81" s="20"/>
      <c r="D81" s="3" t="s">
        <v>13</v>
      </c>
      <c r="E81" s="4"/>
      <c r="F81" s="4"/>
      <c r="G81" s="4"/>
      <c r="H81" s="4"/>
      <c r="I81" s="4"/>
      <c r="J81" s="4"/>
      <c r="K81" s="4">
        <f>SUM(E81:J81)</f>
        <v>0</v>
      </c>
    </row>
    <row r="82" spans="1:12" ht="18.600000000000001" customHeight="1">
      <c r="A82" s="23"/>
      <c r="B82" s="20"/>
      <c r="C82" s="20"/>
      <c r="D82" s="3" t="s">
        <v>27</v>
      </c>
      <c r="E82" s="4"/>
      <c r="F82" s="4"/>
      <c r="G82" s="4"/>
      <c r="H82" s="4"/>
      <c r="I82" s="4"/>
      <c r="J82" s="4"/>
      <c r="K82" s="4">
        <f>SUM(E82:J82)</f>
        <v>0</v>
      </c>
    </row>
    <row r="83" spans="1:12" ht="15" customHeight="1">
      <c r="A83" s="20" t="s">
        <v>46</v>
      </c>
      <c r="B83" s="20" t="s">
        <v>47</v>
      </c>
      <c r="C83" s="20" t="s">
        <v>15</v>
      </c>
      <c r="D83" s="3" t="s">
        <v>8</v>
      </c>
      <c r="E83" s="4">
        <f>E88+E93+E98+E103</f>
        <v>3597.2</v>
      </c>
      <c r="F83" s="4">
        <f>F88+F93+F98</f>
        <v>2692.2</v>
      </c>
      <c r="G83" s="4">
        <f>G88+G93+G98</f>
        <v>2692.2</v>
      </c>
      <c r="H83" s="4">
        <f>H88+H93+H98</f>
        <v>0</v>
      </c>
      <c r="I83" s="4">
        <f>I88+I93+I98</f>
        <v>0</v>
      </c>
      <c r="J83" s="4">
        <f>J88+J93+J98</f>
        <v>0</v>
      </c>
      <c r="K83" s="4">
        <f>K88+K93+K98+K103</f>
        <v>8981.5999999999985</v>
      </c>
      <c r="L83" s="8"/>
    </row>
    <row r="84" spans="1:12">
      <c r="A84" s="20"/>
      <c r="B84" s="20"/>
      <c r="C84" s="20"/>
      <c r="D84" s="3" t="s">
        <v>11</v>
      </c>
      <c r="E84" s="4">
        <f t="shared" ref="E84:K85" si="21">E89+E94</f>
        <v>0</v>
      </c>
      <c r="F84" s="4">
        <f t="shared" si="21"/>
        <v>0</v>
      </c>
      <c r="G84" s="4">
        <f t="shared" si="21"/>
        <v>0</v>
      </c>
      <c r="H84" s="4">
        <f t="shared" si="21"/>
        <v>0</v>
      </c>
      <c r="I84" s="4">
        <f t="shared" si="21"/>
        <v>0</v>
      </c>
      <c r="J84" s="4">
        <f t="shared" si="21"/>
        <v>0</v>
      </c>
      <c r="K84" s="4">
        <f t="shared" si="21"/>
        <v>0</v>
      </c>
    </row>
    <row r="85" spans="1:12">
      <c r="A85" s="20"/>
      <c r="B85" s="20"/>
      <c r="C85" s="20"/>
      <c r="D85" s="3" t="s">
        <v>12</v>
      </c>
      <c r="E85" s="4">
        <f t="shared" si="21"/>
        <v>0</v>
      </c>
      <c r="F85" s="4">
        <f t="shared" si="21"/>
        <v>0</v>
      </c>
      <c r="G85" s="4">
        <f t="shared" si="21"/>
        <v>0</v>
      </c>
      <c r="H85" s="4">
        <f t="shared" si="21"/>
        <v>0</v>
      </c>
      <c r="I85" s="4">
        <f t="shared" si="21"/>
        <v>0</v>
      </c>
      <c r="J85" s="4">
        <f t="shared" si="21"/>
        <v>0</v>
      </c>
      <c r="K85" s="4">
        <f t="shared" si="21"/>
        <v>0</v>
      </c>
    </row>
    <row r="86" spans="1:12" ht="28.5" customHeight="1">
      <c r="A86" s="20"/>
      <c r="B86" s="20"/>
      <c r="C86" s="20"/>
      <c r="D86" s="3" t="s">
        <v>13</v>
      </c>
      <c r="E86" s="4">
        <f>E91+E96+E101</f>
        <v>3276.7</v>
      </c>
      <c r="F86" s="4">
        <f t="shared" ref="F86:J87" si="22">F91+F96</f>
        <v>2681.2</v>
      </c>
      <c r="G86" s="4">
        <f t="shared" si="22"/>
        <v>2681.2</v>
      </c>
      <c r="H86" s="4">
        <f t="shared" si="22"/>
        <v>0</v>
      </c>
      <c r="I86" s="4">
        <f t="shared" si="22"/>
        <v>0</v>
      </c>
      <c r="J86" s="4">
        <f t="shared" si="22"/>
        <v>0</v>
      </c>
      <c r="K86" s="4">
        <f>K91+K96+K101</f>
        <v>8639.0999999999985</v>
      </c>
    </row>
    <row r="87" spans="1:12">
      <c r="A87" s="20"/>
      <c r="B87" s="20"/>
      <c r="C87" s="20"/>
      <c r="D87" s="3" t="s">
        <v>14</v>
      </c>
      <c r="E87" s="4">
        <f>E92+E97</f>
        <v>16</v>
      </c>
      <c r="F87" s="4">
        <f t="shared" si="22"/>
        <v>11</v>
      </c>
      <c r="G87" s="4">
        <f t="shared" si="22"/>
        <v>11</v>
      </c>
      <c r="H87" s="4">
        <f t="shared" si="22"/>
        <v>0</v>
      </c>
      <c r="I87" s="4">
        <f t="shared" si="22"/>
        <v>0</v>
      </c>
      <c r="J87" s="4">
        <f t="shared" si="22"/>
        <v>0</v>
      </c>
      <c r="K87" s="4">
        <f>K92+K97</f>
        <v>38</v>
      </c>
    </row>
    <row r="88" spans="1:12" ht="15" customHeight="1">
      <c r="A88" s="20" t="s">
        <v>48</v>
      </c>
      <c r="B88" s="20" t="s">
        <v>49</v>
      </c>
      <c r="C88" s="20" t="s">
        <v>50</v>
      </c>
      <c r="D88" s="3" t="s">
        <v>8</v>
      </c>
      <c r="E88" s="4">
        <f t="shared" ref="E88:K88" si="23">E89+E90+E91+E92</f>
        <v>2697.2</v>
      </c>
      <c r="F88" s="4">
        <f t="shared" si="23"/>
        <v>2692.2</v>
      </c>
      <c r="G88" s="4">
        <f t="shared" si="23"/>
        <v>2692.2</v>
      </c>
      <c r="H88" s="4">
        <f t="shared" si="23"/>
        <v>0</v>
      </c>
      <c r="I88" s="4">
        <f t="shared" si="23"/>
        <v>0</v>
      </c>
      <c r="J88" s="4">
        <f t="shared" si="23"/>
        <v>0</v>
      </c>
      <c r="K88" s="4">
        <f t="shared" si="23"/>
        <v>8081.5999999999995</v>
      </c>
    </row>
    <row r="89" spans="1:12">
      <c r="A89" s="20"/>
      <c r="B89" s="20"/>
      <c r="C89" s="20"/>
      <c r="D89" s="3" t="s">
        <v>11</v>
      </c>
      <c r="E89" s="4"/>
      <c r="F89" s="4"/>
      <c r="G89" s="4"/>
      <c r="H89" s="4"/>
      <c r="I89" s="4"/>
      <c r="J89" s="4"/>
      <c r="K89" s="4">
        <f>SUM(E89:J89)</f>
        <v>0</v>
      </c>
    </row>
    <row r="90" spans="1:12">
      <c r="A90" s="20"/>
      <c r="B90" s="20"/>
      <c r="C90" s="20"/>
      <c r="D90" s="3" t="s">
        <v>12</v>
      </c>
      <c r="E90" s="4"/>
      <c r="F90" s="4"/>
      <c r="G90" s="4"/>
      <c r="H90" s="4"/>
      <c r="I90" s="4"/>
      <c r="J90" s="4"/>
      <c r="K90" s="4">
        <f>SUM(E90:J90)</f>
        <v>0</v>
      </c>
    </row>
    <row r="91" spans="1:12" ht="30">
      <c r="A91" s="20"/>
      <c r="B91" s="20"/>
      <c r="C91" s="20"/>
      <c r="D91" s="3" t="s">
        <v>13</v>
      </c>
      <c r="E91" s="4">
        <v>2681.2</v>
      </c>
      <c r="F91" s="4">
        <v>2681.2</v>
      </c>
      <c r="G91" s="4">
        <v>2681.2</v>
      </c>
      <c r="H91" s="4"/>
      <c r="I91" s="4"/>
      <c r="J91" s="4"/>
      <c r="K91" s="4">
        <f>SUM(E91:J91)</f>
        <v>8043.5999999999995</v>
      </c>
    </row>
    <row r="92" spans="1:12">
      <c r="A92" s="20"/>
      <c r="B92" s="20"/>
      <c r="C92" s="20"/>
      <c r="D92" s="3" t="s">
        <v>14</v>
      </c>
      <c r="E92" s="4">
        <v>16</v>
      </c>
      <c r="F92" s="4">
        <v>11</v>
      </c>
      <c r="G92" s="4">
        <v>11</v>
      </c>
      <c r="H92" s="4"/>
      <c r="I92" s="4"/>
      <c r="J92" s="4"/>
      <c r="K92" s="4">
        <f>SUM(E92:J92)</f>
        <v>38</v>
      </c>
    </row>
    <row r="93" spans="1:12" ht="15" customHeight="1">
      <c r="A93" s="20" t="s">
        <v>51</v>
      </c>
      <c r="B93" s="20" t="s">
        <v>52</v>
      </c>
      <c r="C93" s="20" t="s">
        <v>15</v>
      </c>
      <c r="D93" s="3" t="s">
        <v>53</v>
      </c>
      <c r="E93" s="4">
        <f t="shared" ref="E93:J93" si="24">E94+E95+E96+E97</f>
        <v>0</v>
      </c>
      <c r="F93" s="4">
        <f t="shared" si="24"/>
        <v>0</v>
      </c>
      <c r="G93" s="4">
        <f t="shared" si="24"/>
        <v>0</v>
      </c>
      <c r="H93" s="4">
        <f t="shared" si="24"/>
        <v>0</v>
      </c>
      <c r="I93" s="4">
        <f t="shared" si="24"/>
        <v>0</v>
      </c>
      <c r="J93" s="4">
        <f t="shared" si="24"/>
        <v>0</v>
      </c>
      <c r="K93" s="4">
        <f>E93+F93+G93+H93+I93+J93</f>
        <v>0</v>
      </c>
    </row>
    <row r="94" spans="1:12" ht="21" customHeight="1">
      <c r="A94" s="20"/>
      <c r="B94" s="20"/>
      <c r="C94" s="20"/>
      <c r="D94" s="3" t="s">
        <v>11</v>
      </c>
      <c r="E94" s="4"/>
      <c r="F94" s="4"/>
      <c r="G94" s="4"/>
      <c r="H94" s="4"/>
      <c r="I94" s="4"/>
      <c r="J94" s="4"/>
      <c r="K94" s="4">
        <f>SUM(E94:J94)</f>
        <v>0</v>
      </c>
    </row>
    <row r="95" spans="1:12" ht="15" customHeight="1">
      <c r="A95" s="20"/>
      <c r="B95" s="20"/>
      <c r="C95" s="20"/>
      <c r="D95" s="3" t="s">
        <v>12</v>
      </c>
      <c r="E95" s="4"/>
      <c r="F95" s="4"/>
      <c r="G95" s="4"/>
      <c r="H95" s="4"/>
      <c r="I95" s="4"/>
      <c r="J95" s="4"/>
      <c r="K95" s="4">
        <f>SUM(E95:J95)</f>
        <v>0</v>
      </c>
    </row>
    <row r="96" spans="1:12" ht="30">
      <c r="A96" s="20"/>
      <c r="B96" s="20"/>
      <c r="C96" s="20"/>
      <c r="D96" s="3" t="s">
        <v>54</v>
      </c>
      <c r="E96" s="4"/>
      <c r="F96" s="4"/>
      <c r="G96" s="4"/>
      <c r="H96" s="4"/>
      <c r="I96" s="4"/>
      <c r="J96" s="4"/>
      <c r="K96" s="4">
        <f>SUM(E96:J96)</f>
        <v>0</v>
      </c>
    </row>
    <row r="97" spans="1:11" ht="15" customHeight="1">
      <c r="A97" s="20"/>
      <c r="B97" s="20"/>
      <c r="C97" s="20"/>
      <c r="D97" s="3" t="s">
        <v>27</v>
      </c>
      <c r="E97" s="4"/>
      <c r="F97" s="4"/>
      <c r="G97" s="4"/>
      <c r="H97" s="4"/>
      <c r="I97" s="4"/>
      <c r="J97" s="4"/>
      <c r="K97" s="4">
        <f>SUM(E97:J97)</f>
        <v>0</v>
      </c>
    </row>
    <row r="98" spans="1:11" ht="19.5" customHeight="1">
      <c r="A98" s="20" t="s">
        <v>55</v>
      </c>
      <c r="B98" s="20" t="s">
        <v>56</v>
      </c>
      <c r="C98" s="20" t="s">
        <v>15</v>
      </c>
      <c r="D98" s="3" t="s">
        <v>53</v>
      </c>
      <c r="E98" s="4">
        <f t="shared" ref="E98:J98" si="25">E99+E100+E101+E102</f>
        <v>595.5</v>
      </c>
      <c r="F98" s="4">
        <f t="shared" si="25"/>
        <v>0</v>
      </c>
      <c r="G98" s="4">
        <f t="shared" si="25"/>
        <v>0</v>
      </c>
      <c r="H98" s="4">
        <f t="shared" si="25"/>
        <v>0</v>
      </c>
      <c r="I98" s="4">
        <f t="shared" si="25"/>
        <v>0</v>
      </c>
      <c r="J98" s="4">
        <f t="shared" si="25"/>
        <v>0</v>
      </c>
      <c r="K98" s="4">
        <f>E98+F98+G98+H98+I98+J98</f>
        <v>595.5</v>
      </c>
    </row>
    <row r="99" spans="1:11" ht="19.5" customHeight="1">
      <c r="A99" s="20"/>
      <c r="B99" s="20"/>
      <c r="C99" s="20"/>
      <c r="D99" s="3" t="s">
        <v>11</v>
      </c>
      <c r="E99" s="4"/>
      <c r="F99" s="4"/>
      <c r="G99" s="4"/>
      <c r="H99" s="4"/>
      <c r="I99" s="4"/>
      <c r="J99" s="4"/>
      <c r="K99" s="4">
        <f>SUM(E99:J99)</f>
        <v>0</v>
      </c>
    </row>
    <row r="100" spans="1:11" ht="19.5" customHeight="1">
      <c r="A100" s="20"/>
      <c r="B100" s="20"/>
      <c r="C100" s="20"/>
      <c r="D100" s="3" t="s">
        <v>12</v>
      </c>
      <c r="E100" s="4"/>
      <c r="F100" s="4"/>
      <c r="G100" s="4"/>
      <c r="H100" s="4"/>
      <c r="I100" s="4"/>
      <c r="J100" s="4"/>
      <c r="K100" s="4">
        <f>SUM(E100:J100)</f>
        <v>0</v>
      </c>
    </row>
    <row r="101" spans="1:11" ht="33.75" customHeight="1">
      <c r="A101" s="20"/>
      <c r="B101" s="20"/>
      <c r="C101" s="20"/>
      <c r="D101" s="3" t="s">
        <v>54</v>
      </c>
      <c r="E101" s="4">
        <v>595.5</v>
      </c>
      <c r="F101" s="4"/>
      <c r="G101" s="4"/>
      <c r="H101" s="4"/>
      <c r="I101" s="4"/>
      <c r="J101" s="4"/>
      <c r="K101" s="4">
        <f>SUM(E101:J101)</f>
        <v>595.5</v>
      </c>
    </row>
    <row r="102" spans="1:11" ht="19.5" customHeight="1">
      <c r="A102" s="20"/>
      <c r="B102" s="20"/>
      <c r="C102" s="20"/>
      <c r="D102" s="3" t="s">
        <v>27</v>
      </c>
      <c r="E102" s="4"/>
      <c r="F102" s="4"/>
      <c r="G102" s="4"/>
      <c r="H102" s="4"/>
      <c r="I102" s="4"/>
      <c r="J102" s="4"/>
      <c r="K102" s="4">
        <f>SUM(E102:J102)</f>
        <v>0</v>
      </c>
    </row>
    <row r="103" spans="1:11" ht="19.5" customHeight="1">
      <c r="A103" s="20" t="s">
        <v>57</v>
      </c>
      <c r="B103" s="20" t="s">
        <v>58</v>
      </c>
      <c r="C103" s="20" t="s">
        <v>15</v>
      </c>
      <c r="D103" s="3" t="s">
        <v>53</v>
      </c>
      <c r="E103" s="4">
        <f>E104+E105+E106+E107</f>
        <v>304.5</v>
      </c>
      <c r="F103" s="4"/>
      <c r="G103" s="4"/>
      <c r="H103" s="4"/>
      <c r="I103" s="4"/>
      <c r="J103" s="4"/>
      <c r="K103" s="4">
        <f>K104+K105+K106+K107</f>
        <v>304.5</v>
      </c>
    </row>
    <row r="104" spans="1:11" ht="19.5" customHeight="1">
      <c r="A104" s="20"/>
      <c r="B104" s="20"/>
      <c r="C104" s="20"/>
      <c r="D104" s="3" t="s">
        <v>11</v>
      </c>
      <c r="E104" s="4"/>
      <c r="F104" s="4"/>
      <c r="G104" s="4"/>
      <c r="H104" s="4"/>
      <c r="I104" s="4"/>
      <c r="J104" s="4"/>
      <c r="K104" s="4"/>
    </row>
    <row r="105" spans="1:11" ht="19.5" customHeight="1">
      <c r="A105" s="20"/>
      <c r="B105" s="20"/>
      <c r="C105" s="20"/>
      <c r="D105" s="3" t="s">
        <v>12</v>
      </c>
      <c r="E105" s="4"/>
      <c r="F105" s="4"/>
      <c r="G105" s="4"/>
      <c r="H105" s="4"/>
      <c r="I105" s="4"/>
      <c r="J105" s="4"/>
      <c r="K105" s="4"/>
    </row>
    <row r="106" spans="1:11" ht="30.75" customHeight="1">
      <c r="A106" s="20"/>
      <c r="B106" s="20"/>
      <c r="C106" s="20"/>
      <c r="D106" s="3" t="s">
        <v>54</v>
      </c>
      <c r="E106" s="4">
        <v>304.5</v>
      </c>
      <c r="F106" s="4"/>
      <c r="G106" s="4"/>
      <c r="H106" s="4"/>
      <c r="I106" s="4"/>
      <c r="J106" s="4"/>
      <c r="K106" s="4">
        <v>304.5</v>
      </c>
    </row>
    <row r="107" spans="1:11" ht="19.5" customHeight="1">
      <c r="A107" s="20"/>
      <c r="B107" s="20"/>
      <c r="C107" s="20"/>
      <c r="D107" s="3" t="s">
        <v>27</v>
      </c>
      <c r="E107" s="4"/>
      <c r="F107" s="4"/>
      <c r="G107" s="4"/>
      <c r="H107" s="4"/>
      <c r="I107" s="4"/>
      <c r="J107" s="4"/>
      <c r="K107" s="4"/>
    </row>
    <row r="108" spans="1:11" ht="21" customHeight="1">
      <c r="A108" s="22" t="s">
        <v>59</v>
      </c>
      <c r="B108" s="20" t="s">
        <v>60</v>
      </c>
      <c r="C108" s="20" t="s">
        <v>30</v>
      </c>
      <c r="D108" s="3" t="s">
        <v>8</v>
      </c>
      <c r="E108" s="4">
        <f>E113</f>
        <v>300</v>
      </c>
      <c r="F108" s="4">
        <f t="shared" ref="F108:K108" si="26">F109+F110+F111+F112</f>
        <v>0</v>
      </c>
      <c r="G108" s="4">
        <f t="shared" si="26"/>
        <v>0</v>
      </c>
      <c r="H108" s="4">
        <f t="shared" si="26"/>
        <v>0</v>
      </c>
      <c r="I108" s="4">
        <f t="shared" si="26"/>
        <v>0</v>
      </c>
      <c r="J108" s="4">
        <f t="shared" si="26"/>
        <v>0</v>
      </c>
      <c r="K108" s="4">
        <f t="shared" si="26"/>
        <v>300</v>
      </c>
    </row>
    <row r="109" spans="1:11" ht="21" customHeight="1">
      <c r="A109" s="22"/>
      <c r="B109" s="20"/>
      <c r="C109" s="20"/>
      <c r="D109" s="3" t="s">
        <v>11</v>
      </c>
      <c r="E109" s="4">
        <f>E114</f>
        <v>300</v>
      </c>
      <c r="F109" s="4"/>
      <c r="G109" s="4"/>
      <c r="H109" s="4"/>
      <c r="I109" s="4"/>
      <c r="J109" s="4"/>
      <c r="K109" s="4">
        <f>SUM(E109:J109)</f>
        <v>300</v>
      </c>
    </row>
    <row r="110" spans="1:11" ht="21.75" customHeight="1">
      <c r="A110" s="22"/>
      <c r="B110" s="20"/>
      <c r="C110" s="20"/>
      <c r="D110" s="3" t="s">
        <v>12</v>
      </c>
      <c r="E110" s="4"/>
      <c r="F110" s="4"/>
      <c r="G110" s="4"/>
      <c r="H110" s="4"/>
      <c r="I110" s="4"/>
      <c r="J110" s="4"/>
      <c r="K110" s="4"/>
    </row>
    <row r="111" spans="1:11" ht="36" customHeight="1">
      <c r="A111" s="22"/>
      <c r="B111" s="20"/>
      <c r="C111" s="20"/>
      <c r="D111" s="3" t="s">
        <v>13</v>
      </c>
      <c r="E111" s="4"/>
      <c r="F111" s="4"/>
      <c r="G111" s="4"/>
      <c r="H111" s="4"/>
      <c r="I111" s="4"/>
      <c r="J111" s="4"/>
      <c r="K111" s="4"/>
    </row>
    <row r="112" spans="1:11" ht="15" customHeight="1">
      <c r="A112" s="22"/>
      <c r="B112" s="20"/>
      <c r="C112" s="20"/>
      <c r="D112" s="3" t="s">
        <v>27</v>
      </c>
      <c r="E112" s="4"/>
      <c r="F112" s="4"/>
      <c r="G112" s="4"/>
      <c r="H112" s="4"/>
      <c r="I112" s="4"/>
      <c r="J112" s="4"/>
      <c r="K112" s="4"/>
    </row>
    <row r="113" spans="1:11" ht="15" customHeight="1">
      <c r="A113" s="22" t="s">
        <v>61</v>
      </c>
      <c r="B113" s="20" t="s">
        <v>62</v>
      </c>
      <c r="C113" s="20" t="s">
        <v>30</v>
      </c>
      <c r="D113" s="3" t="s">
        <v>8</v>
      </c>
      <c r="E113" s="4">
        <f t="shared" ref="E113:K113" si="27">E114+E115+E116+E117</f>
        <v>300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si="27"/>
        <v>0</v>
      </c>
      <c r="K113" s="4">
        <f t="shared" si="27"/>
        <v>300</v>
      </c>
    </row>
    <row r="114" spans="1:11" ht="19.5" customHeight="1">
      <c r="A114" s="22"/>
      <c r="B114" s="20"/>
      <c r="C114" s="20"/>
      <c r="D114" s="3" t="s">
        <v>11</v>
      </c>
      <c r="E114" s="4">
        <v>300</v>
      </c>
      <c r="F114" s="4"/>
      <c r="G114" s="4"/>
      <c r="H114" s="4"/>
      <c r="I114" s="4"/>
      <c r="J114" s="4"/>
      <c r="K114" s="4">
        <f>SUM(E114:J114)</f>
        <v>300</v>
      </c>
    </row>
    <row r="115" spans="1:11" ht="15" customHeight="1">
      <c r="A115" s="22"/>
      <c r="B115" s="20"/>
      <c r="C115" s="20"/>
      <c r="D115" s="3" t="s">
        <v>12</v>
      </c>
      <c r="E115" s="4"/>
      <c r="F115" s="4"/>
      <c r="G115" s="4"/>
      <c r="H115" s="4"/>
      <c r="I115" s="4"/>
      <c r="J115" s="4"/>
      <c r="K115" s="4"/>
    </row>
    <row r="116" spans="1:11" ht="34.5" customHeight="1">
      <c r="A116" s="22"/>
      <c r="B116" s="20"/>
      <c r="C116" s="20"/>
      <c r="D116" s="3" t="s">
        <v>13</v>
      </c>
      <c r="E116" s="4"/>
      <c r="F116" s="4"/>
      <c r="G116" s="4"/>
      <c r="H116" s="4"/>
      <c r="I116" s="4"/>
      <c r="J116" s="4"/>
      <c r="K116" s="4"/>
    </row>
    <row r="117" spans="1:11" ht="15" customHeight="1">
      <c r="A117" s="22"/>
      <c r="B117" s="20"/>
      <c r="C117" s="20"/>
      <c r="D117" s="3" t="s">
        <v>27</v>
      </c>
      <c r="E117" s="4"/>
      <c r="F117" s="4"/>
      <c r="G117" s="4"/>
      <c r="H117" s="4"/>
      <c r="I117" s="4"/>
      <c r="J117" s="4"/>
      <c r="K117" s="4"/>
    </row>
    <row r="118" spans="1:11" ht="15" customHeight="1">
      <c r="A118" s="20" t="s">
        <v>63</v>
      </c>
      <c r="B118" s="20" t="s">
        <v>64</v>
      </c>
      <c r="C118" s="20" t="s">
        <v>15</v>
      </c>
      <c r="D118" s="3" t="s">
        <v>8</v>
      </c>
      <c r="E118" s="4">
        <f t="shared" ref="E118:K127" si="28">E123</f>
        <v>0</v>
      </c>
      <c r="F118" s="4">
        <f t="shared" si="28"/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0</v>
      </c>
      <c r="K118" s="4">
        <f t="shared" si="28"/>
        <v>0</v>
      </c>
    </row>
    <row r="119" spans="1:11" ht="15" customHeight="1">
      <c r="A119" s="20"/>
      <c r="B119" s="20"/>
      <c r="C119" s="20"/>
      <c r="D119" s="3" t="s">
        <v>11</v>
      </c>
      <c r="E119" s="4">
        <f t="shared" si="28"/>
        <v>0</v>
      </c>
      <c r="F119" s="4">
        <f t="shared" si="28"/>
        <v>0</v>
      </c>
      <c r="G119" s="4">
        <f t="shared" si="28"/>
        <v>0</v>
      </c>
      <c r="H119" s="4">
        <f t="shared" si="28"/>
        <v>0</v>
      </c>
      <c r="I119" s="4">
        <f t="shared" si="28"/>
        <v>0</v>
      </c>
      <c r="J119" s="4">
        <f t="shared" si="28"/>
        <v>0</v>
      </c>
      <c r="K119" s="4">
        <f t="shared" si="28"/>
        <v>0</v>
      </c>
    </row>
    <row r="120" spans="1:11" ht="15" customHeight="1">
      <c r="A120" s="20"/>
      <c r="B120" s="20"/>
      <c r="C120" s="20"/>
      <c r="D120" s="3" t="s">
        <v>12</v>
      </c>
      <c r="E120" s="4">
        <f t="shared" si="28"/>
        <v>0</v>
      </c>
      <c r="F120" s="4">
        <f t="shared" si="28"/>
        <v>0</v>
      </c>
      <c r="G120" s="4">
        <f t="shared" si="28"/>
        <v>0</v>
      </c>
      <c r="H120" s="4">
        <f t="shared" si="28"/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</row>
    <row r="121" spans="1:11" ht="30">
      <c r="A121" s="20"/>
      <c r="B121" s="20"/>
      <c r="C121" s="20"/>
      <c r="D121" s="3" t="s">
        <v>13</v>
      </c>
      <c r="E121" s="4">
        <f t="shared" si="28"/>
        <v>0</v>
      </c>
      <c r="F121" s="4">
        <f t="shared" si="28"/>
        <v>0</v>
      </c>
      <c r="G121" s="4">
        <f t="shared" si="28"/>
        <v>0</v>
      </c>
      <c r="H121" s="4">
        <f t="shared" si="28"/>
        <v>0</v>
      </c>
      <c r="I121" s="4">
        <f t="shared" si="28"/>
        <v>0</v>
      </c>
      <c r="J121" s="4">
        <f t="shared" si="28"/>
        <v>0</v>
      </c>
      <c r="K121" s="4">
        <f t="shared" si="28"/>
        <v>0</v>
      </c>
    </row>
    <row r="122" spans="1:11" ht="55.5" customHeight="1">
      <c r="A122" s="20"/>
      <c r="B122" s="20"/>
      <c r="C122" s="20"/>
      <c r="D122" s="3" t="s">
        <v>14</v>
      </c>
      <c r="E122" s="4">
        <f t="shared" si="28"/>
        <v>0</v>
      </c>
      <c r="F122" s="4">
        <f t="shared" si="28"/>
        <v>0</v>
      </c>
      <c r="G122" s="4">
        <f t="shared" si="28"/>
        <v>0</v>
      </c>
      <c r="H122" s="4">
        <f t="shared" si="28"/>
        <v>0</v>
      </c>
      <c r="I122" s="4">
        <f t="shared" si="28"/>
        <v>0</v>
      </c>
      <c r="J122" s="4">
        <f t="shared" si="28"/>
        <v>0</v>
      </c>
      <c r="K122" s="4">
        <f t="shared" si="28"/>
        <v>0</v>
      </c>
    </row>
    <row r="123" spans="1:11" ht="17.25" customHeight="1">
      <c r="A123" s="20" t="s">
        <v>65</v>
      </c>
      <c r="B123" s="20" t="s">
        <v>66</v>
      </c>
      <c r="C123" s="20" t="s">
        <v>15</v>
      </c>
      <c r="D123" s="3" t="s">
        <v>8</v>
      </c>
      <c r="E123" s="4">
        <f t="shared" si="28"/>
        <v>0</v>
      </c>
      <c r="F123" s="4">
        <f t="shared" si="28"/>
        <v>0</v>
      </c>
      <c r="G123" s="4">
        <f t="shared" si="28"/>
        <v>0</v>
      </c>
      <c r="H123" s="4">
        <f t="shared" si="28"/>
        <v>0</v>
      </c>
      <c r="I123" s="4">
        <f t="shared" si="28"/>
        <v>0</v>
      </c>
      <c r="J123" s="4">
        <f t="shared" si="28"/>
        <v>0</v>
      </c>
      <c r="K123" s="4">
        <f t="shared" si="28"/>
        <v>0</v>
      </c>
    </row>
    <row r="124" spans="1:11" ht="17.25" customHeight="1">
      <c r="A124" s="20"/>
      <c r="B124" s="20"/>
      <c r="C124" s="20"/>
      <c r="D124" s="3" t="s">
        <v>11</v>
      </c>
      <c r="E124" s="4">
        <f t="shared" si="28"/>
        <v>0</v>
      </c>
      <c r="F124" s="4">
        <f t="shared" si="28"/>
        <v>0</v>
      </c>
      <c r="G124" s="4">
        <f t="shared" si="28"/>
        <v>0</v>
      </c>
      <c r="H124" s="4">
        <f t="shared" si="28"/>
        <v>0</v>
      </c>
      <c r="I124" s="4">
        <f t="shared" si="28"/>
        <v>0</v>
      </c>
      <c r="J124" s="4">
        <f t="shared" si="28"/>
        <v>0</v>
      </c>
      <c r="K124" s="4">
        <f t="shared" si="28"/>
        <v>0</v>
      </c>
    </row>
    <row r="125" spans="1:11" ht="17.25" customHeight="1">
      <c r="A125" s="20"/>
      <c r="B125" s="20"/>
      <c r="C125" s="20"/>
      <c r="D125" s="3" t="s">
        <v>12</v>
      </c>
      <c r="E125" s="4">
        <f t="shared" si="28"/>
        <v>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0</v>
      </c>
      <c r="K125" s="4">
        <f t="shared" si="28"/>
        <v>0</v>
      </c>
    </row>
    <row r="126" spans="1:11" ht="30">
      <c r="A126" s="20"/>
      <c r="B126" s="20"/>
      <c r="C126" s="20"/>
      <c r="D126" s="3" t="s">
        <v>13</v>
      </c>
      <c r="E126" s="4">
        <f t="shared" si="28"/>
        <v>0</v>
      </c>
      <c r="F126" s="4">
        <f t="shared" si="28"/>
        <v>0</v>
      </c>
      <c r="G126" s="4">
        <f t="shared" si="28"/>
        <v>0</v>
      </c>
      <c r="H126" s="4">
        <f t="shared" si="28"/>
        <v>0</v>
      </c>
      <c r="I126" s="4">
        <f t="shared" si="28"/>
        <v>0</v>
      </c>
      <c r="J126" s="4">
        <f t="shared" si="28"/>
        <v>0</v>
      </c>
      <c r="K126" s="4">
        <f t="shared" si="28"/>
        <v>0</v>
      </c>
    </row>
    <row r="127" spans="1:11" ht="57.75" customHeight="1">
      <c r="A127" s="20"/>
      <c r="B127" s="20"/>
      <c r="C127" s="20"/>
      <c r="D127" s="3" t="s">
        <v>14</v>
      </c>
      <c r="E127" s="4">
        <f t="shared" si="28"/>
        <v>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0</v>
      </c>
      <c r="K127" s="4">
        <f t="shared" si="28"/>
        <v>0</v>
      </c>
    </row>
    <row r="128" spans="1:11" ht="24" customHeight="1">
      <c r="A128" s="21" t="s">
        <v>67</v>
      </c>
      <c r="B128" s="20" t="s">
        <v>68</v>
      </c>
      <c r="C128" s="20" t="s">
        <v>15</v>
      </c>
      <c r="D128" s="3" t="s">
        <v>8</v>
      </c>
      <c r="E128" s="15">
        <f t="shared" ref="E128:K128" si="29">SUM(E129:E132)</f>
        <v>0</v>
      </c>
      <c r="F128" s="15">
        <f t="shared" si="29"/>
        <v>0</v>
      </c>
      <c r="G128" s="15">
        <f t="shared" si="29"/>
        <v>0</v>
      </c>
      <c r="H128" s="15">
        <f t="shared" si="29"/>
        <v>0</v>
      </c>
      <c r="I128" s="15">
        <f t="shared" si="29"/>
        <v>0</v>
      </c>
      <c r="J128" s="15">
        <f t="shared" si="29"/>
        <v>0</v>
      </c>
      <c r="K128" s="15">
        <f t="shared" si="29"/>
        <v>0</v>
      </c>
    </row>
    <row r="129" spans="1:12" ht="19.5" customHeight="1">
      <c r="A129" s="21"/>
      <c r="B129" s="20"/>
      <c r="C129" s="20"/>
      <c r="D129" s="3" t="s">
        <v>11</v>
      </c>
      <c r="E129" s="15"/>
      <c r="F129" s="15"/>
      <c r="G129" s="15"/>
      <c r="H129" s="15"/>
      <c r="I129" s="15"/>
      <c r="J129" s="15"/>
      <c r="K129" s="15">
        <f>SUM(E129:J129)</f>
        <v>0</v>
      </c>
    </row>
    <row r="130" spans="1:12">
      <c r="A130" s="21"/>
      <c r="B130" s="20"/>
      <c r="C130" s="20"/>
      <c r="D130" s="3" t="s">
        <v>12</v>
      </c>
      <c r="E130" s="15"/>
      <c r="F130" s="15"/>
      <c r="G130" s="15"/>
      <c r="H130" s="15"/>
      <c r="I130" s="15"/>
      <c r="J130" s="15"/>
      <c r="K130" s="15">
        <f>SUM(E130:J130)</f>
        <v>0</v>
      </c>
    </row>
    <row r="131" spans="1:12" ht="30">
      <c r="A131" s="21"/>
      <c r="B131" s="20"/>
      <c r="C131" s="20"/>
      <c r="D131" s="3" t="s">
        <v>13</v>
      </c>
      <c r="E131" s="15"/>
      <c r="F131" s="15"/>
      <c r="G131" s="15"/>
      <c r="H131" s="15"/>
      <c r="I131" s="15"/>
      <c r="J131" s="15"/>
      <c r="K131" s="15">
        <f>SUM(E131:J131)</f>
        <v>0</v>
      </c>
    </row>
    <row r="132" spans="1:12" ht="22.5" customHeight="1">
      <c r="A132" s="21"/>
      <c r="B132" s="20"/>
      <c r="C132" s="20"/>
      <c r="D132" s="3" t="s">
        <v>14</v>
      </c>
      <c r="E132" s="15"/>
      <c r="F132" s="15"/>
      <c r="G132" s="15"/>
      <c r="H132" s="15"/>
      <c r="I132" s="15"/>
      <c r="J132" s="15"/>
      <c r="K132" s="15">
        <f>SUM(E132:J132)</f>
        <v>0</v>
      </c>
    </row>
    <row r="133" spans="1:12" ht="15.75" customHeight="1">
      <c r="A133" s="18" t="s">
        <v>69</v>
      </c>
      <c r="B133" s="20" t="s">
        <v>70</v>
      </c>
      <c r="C133" s="20" t="s">
        <v>15</v>
      </c>
      <c r="D133" s="3" t="s">
        <v>8</v>
      </c>
      <c r="E133" s="16">
        <f t="shared" ref="E133:K137" si="30">E138</f>
        <v>8422.6</v>
      </c>
      <c r="F133" s="16">
        <f t="shared" si="30"/>
        <v>7955</v>
      </c>
      <c r="G133" s="16">
        <f t="shared" si="30"/>
        <v>7560</v>
      </c>
      <c r="H133" s="16">
        <f t="shared" si="30"/>
        <v>0</v>
      </c>
      <c r="I133" s="16">
        <f t="shared" si="30"/>
        <v>0</v>
      </c>
      <c r="J133" s="16">
        <f t="shared" si="30"/>
        <v>0</v>
      </c>
      <c r="K133" s="16">
        <f t="shared" si="30"/>
        <v>23937.599999999999</v>
      </c>
    </row>
    <row r="134" spans="1:12" ht="20.25" customHeight="1">
      <c r="A134" s="18"/>
      <c r="B134" s="20"/>
      <c r="C134" s="20"/>
      <c r="D134" s="3" t="s">
        <v>11</v>
      </c>
      <c r="E134" s="16">
        <f t="shared" si="30"/>
        <v>0</v>
      </c>
      <c r="F134" s="16">
        <f t="shared" si="30"/>
        <v>0</v>
      </c>
      <c r="G134" s="16">
        <f t="shared" si="30"/>
        <v>0</v>
      </c>
      <c r="H134" s="16">
        <f t="shared" si="30"/>
        <v>0</v>
      </c>
      <c r="I134" s="16">
        <f t="shared" si="30"/>
        <v>0</v>
      </c>
      <c r="J134" s="16">
        <f t="shared" si="30"/>
        <v>0</v>
      </c>
      <c r="K134" s="16">
        <f t="shared" si="30"/>
        <v>0</v>
      </c>
    </row>
    <row r="135" spans="1:12" ht="21" customHeight="1">
      <c r="A135" s="18"/>
      <c r="B135" s="20"/>
      <c r="C135" s="20"/>
      <c r="D135" s="3" t="s">
        <v>12</v>
      </c>
      <c r="E135" s="16">
        <f t="shared" si="30"/>
        <v>145</v>
      </c>
      <c r="F135" s="16">
        <f t="shared" si="30"/>
        <v>0</v>
      </c>
      <c r="G135" s="16">
        <f t="shared" si="30"/>
        <v>0</v>
      </c>
      <c r="H135" s="16">
        <f t="shared" si="30"/>
        <v>0</v>
      </c>
      <c r="I135" s="16">
        <f t="shared" si="30"/>
        <v>0</v>
      </c>
      <c r="J135" s="16">
        <f t="shared" si="30"/>
        <v>0</v>
      </c>
      <c r="K135" s="16">
        <f t="shared" si="30"/>
        <v>145</v>
      </c>
    </row>
    <row r="136" spans="1:12" ht="33" customHeight="1">
      <c r="A136" s="18"/>
      <c r="B136" s="20"/>
      <c r="C136" s="20"/>
      <c r="D136" s="3" t="s">
        <v>13</v>
      </c>
      <c r="E136" s="16">
        <f t="shared" si="30"/>
        <v>8277.6</v>
      </c>
      <c r="F136" s="16">
        <f t="shared" si="30"/>
        <v>7955</v>
      </c>
      <c r="G136" s="16">
        <f t="shared" si="30"/>
        <v>7560</v>
      </c>
      <c r="H136" s="16">
        <f t="shared" si="30"/>
        <v>0</v>
      </c>
      <c r="I136" s="16">
        <f t="shared" si="30"/>
        <v>0</v>
      </c>
      <c r="J136" s="16">
        <f t="shared" si="30"/>
        <v>0</v>
      </c>
      <c r="K136" s="16">
        <f t="shared" si="30"/>
        <v>23732.1</v>
      </c>
    </row>
    <row r="137" spans="1:12" ht="22.5" customHeight="1">
      <c r="A137" s="18"/>
      <c r="B137" s="20"/>
      <c r="C137" s="20"/>
      <c r="D137" s="3" t="s">
        <v>14</v>
      </c>
      <c r="E137" s="16">
        <f t="shared" si="30"/>
        <v>0</v>
      </c>
      <c r="F137" s="16">
        <f t="shared" si="30"/>
        <v>0</v>
      </c>
      <c r="G137" s="16">
        <f t="shared" si="30"/>
        <v>0</v>
      </c>
      <c r="H137" s="16">
        <f t="shared" si="30"/>
        <v>0</v>
      </c>
      <c r="I137" s="16">
        <f t="shared" si="30"/>
        <v>0</v>
      </c>
      <c r="J137" s="16">
        <f t="shared" si="30"/>
        <v>0</v>
      </c>
      <c r="K137" s="16">
        <f t="shared" si="30"/>
        <v>0</v>
      </c>
    </row>
    <row r="138" spans="1:12" ht="18" customHeight="1">
      <c r="A138" s="18" t="s">
        <v>71</v>
      </c>
      <c r="B138" s="20" t="s">
        <v>72</v>
      </c>
      <c r="C138" s="20" t="s">
        <v>15</v>
      </c>
      <c r="D138" s="3" t="s">
        <v>8</v>
      </c>
      <c r="E138" s="16">
        <f>E143+E148+E153+E158+E163+E168+E173</f>
        <v>8422.6</v>
      </c>
      <c r="F138" s="16">
        <f>F143+F148+F153+F158+F163+F168</f>
        <v>7955</v>
      </c>
      <c r="G138" s="16">
        <f>G143+G148+G153+G158+G163+G168</f>
        <v>7560</v>
      </c>
      <c r="H138" s="16">
        <f>H143+H148+H153+H158+H163+H168</f>
        <v>0</v>
      </c>
      <c r="I138" s="16">
        <f>I143+I148+I153+I158+I163+I168</f>
        <v>0</v>
      </c>
      <c r="J138" s="16">
        <f>J143+J148+J153+J158+J163+J168</f>
        <v>0</v>
      </c>
      <c r="K138" s="16">
        <f>K143+K148+K153+K158+K163+K168+K173</f>
        <v>23937.599999999999</v>
      </c>
      <c r="L138" s="17"/>
    </row>
    <row r="139" spans="1:12" ht="19.5" customHeight="1">
      <c r="A139" s="18"/>
      <c r="B139" s="20"/>
      <c r="C139" s="20"/>
      <c r="D139" s="3" t="s">
        <v>11</v>
      </c>
      <c r="E139" s="16">
        <f t="shared" ref="E139:K139" si="31">E144+E149+E154+E159+E164</f>
        <v>0</v>
      </c>
      <c r="F139" s="16">
        <f t="shared" si="31"/>
        <v>0</v>
      </c>
      <c r="G139" s="16">
        <f t="shared" si="31"/>
        <v>0</v>
      </c>
      <c r="H139" s="16">
        <f t="shared" si="31"/>
        <v>0</v>
      </c>
      <c r="I139" s="16">
        <f t="shared" si="31"/>
        <v>0</v>
      </c>
      <c r="J139" s="16">
        <f t="shared" si="31"/>
        <v>0</v>
      </c>
      <c r="K139" s="16">
        <f t="shared" si="31"/>
        <v>0</v>
      </c>
    </row>
    <row r="140" spans="1:12" ht="22.5" customHeight="1">
      <c r="A140" s="18"/>
      <c r="B140" s="20"/>
      <c r="C140" s="20"/>
      <c r="D140" s="3" t="s">
        <v>12</v>
      </c>
      <c r="E140" s="16">
        <f>E145+E150+E155+E160+E165+E170</f>
        <v>145</v>
      </c>
      <c r="F140" s="16">
        <f>F145+F150+F155+F160+F165</f>
        <v>0</v>
      </c>
      <c r="G140" s="16">
        <f>G145+G150+G155+G160+G165</f>
        <v>0</v>
      </c>
      <c r="H140" s="16">
        <f>H145+H150+H155+H160+H165</f>
        <v>0</v>
      </c>
      <c r="I140" s="16">
        <f>I145+I150+I155+I160+I165</f>
        <v>0</v>
      </c>
      <c r="J140" s="16">
        <f>J145+J150+J155+J160+J165</f>
        <v>0</v>
      </c>
      <c r="K140" s="16">
        <f>K145+K150+K155+K160+K165+K170</f>
        <v>145</v>
      </c>
    </row>
    <row r="141" spans="1:12" ht="34.5" customHeight="1">
      <c r="A141" s="18"/>
      <c r="B141" s="20"/>
      <c r="C141" s="20"/>
      <c r="D141" s="3" t="s">
        <v>13</v>
      </c>
      <c r="E141" s="16">
        <f>E146+E151+E161+E156+E166+E171+E173</f>
        <v>8277.6</v>
      </c>
      <c r="F141" s="16">
        <f>F146+F151+F161+F156+F166</f>
        <v>7955</v>
      </c>
      <c r="G141" s="16">
        <f>G146+G151+G161+G156+G166</f>
        <v>7560</v>
      </c>
      <c r="H141" s="16">
        <f>H146+H151+H161+H156+H166</f>
        <v>0</v>
      </c>
      <c r="I141" s="16">
        <f>I146+I151+I161+I156+I166</f>
        <v>0</v>
      </c>
      <c r="J141" s="16">
        <f>J146+J151+J161+J156+J166</f>
        <v>0</v>
      </c>
      <c r="K141" s="16">
        <f>K146+K151+K161+K156+K166+K171</f>
        <v>23732.1</v>
      </c>
    </row>
    <row r="142" spans="1:12" ht="20.25" customHeight="1">
      <c r="A142" s="18"/>
      <c r="B142" s="20"/>
      <c r="C142" s="20"/>
      <c r="D142" s="3" t="s">
        <v>14</v>
      </c>
      <c r="E142" s="16">
        <f>E147+E152+E157+E162+E167</f>
        <v>0</v>
      </c>
      <c r="F142" s="16"/>
      <c r="G142" s="16"/>
      <c r="H142" s="16"/>
      <c r="I142" s="16"/>
      <c r="J142" s="16"/>
      <c r="K142" s="16"/>
    </row>
    <row r="143" spans="1:12" ht="15" customHeight="1">
      <c r="A143" s="18" t="s">
        <v>73</v>
      </c>
      <c r="B143" s="19" t="s">
        <v>74</v>
      </c>
      <c r="C143" s="20" t="s">
        <v>15</v>
      </c>
      <c r="D143" s="3" t="s">
        <v>8</v>
      </c>
      <c r="E143" s="16">
        <f t="shared" ref="E143:K143" si="32">SUM(E144:E147)</f>
        <v>8031</v>
      </c>
      <c r="F143" s="16">
        <f t="shared" si="32"/>
        <v>7955</v>
      </c>
      <c r="G143" s="16">
        <f t="shared" si="32"/>
        <v>7560</v>
      </c>
      <c r="H143" s="16">
        <f t="shared" si="32"/>
        <v>0</v>
      </c>
      <c r="I143" s="16">
        <f t="shared" si="32"/>
        <v>0</v>
      </c>
      <c r="J143" s="16">
        <f t="shared" si="32"/>
        <v>0</v>
      </c>
      <c r="K143" s="16">
        <f t="shared" si="32"/>
        <v>23546</v>
      </c>
    </row>
    <row r="144" spans="1:12">
      <c r="A144" s="18"/>
      <c r="B144" s="19"/>
      <c r="C144" s="20"/>
      <c r="D144" s="3" t="s">
        <v>11</v>
      </c>
      <c r="E144" s="16"/>
      <c r="F144" s="16"/>
      <c r="G144" s="16"/>
      <c r="H144" s="16"/>
      <c r="I144" s="16"/>
      <c r="J144" s="16"/>
      <c r="K144" s="16">
        <f>SUM(E144:J144)</f>
        <v>0</v>
      </c>
    </row>
    <row r="145" spans="1:11">
      <c r="A145" s="18"/>
      <c r="B145" s="19"/>
      <c r="C145" s="20"/>
      <c r="D145" s="3" t="s">
        <v>12</v>
      </c>
      <c r="E145" s="16"/>
      <c r="F145" s="16"/>
      <c r="G145" s="16"/>
      <c r="H145" s="16"/>
      <c r="I145" s="16"/>
      <c r="J145" s="16"/>
      <c r="K145" s="16">
        <f>SUM(E145:J145)</f>
        <v>0</v>
      </c>
    </row>
    <row r="146" spans="1:11" ht="30">
      <c r="A146" s="18"/>
      <c r="B146" s="19"/>
      <c r="C146" s="20"/>
      <c r="D146" s="3" t="s">
        <v>13</v>
      </c>
      <c r="E146" s="16">
        <v>8031</v>
      </c>
      <c r="F146" s="16">
        <v>7955</v>
      </c>
      <c r="G146" s="16">
        <v>7560</v>
      </c>
      <c r="H146" s="16"/>
      <c r="I146" s="16"/>
      <c r="J146" s="16"/>
      <c r="K146" s="16">
        <f>SUM(E146:J146)</f>
        <v>23546</v>
      </c>
    </row>
    <row r="147" spans="1:11">
      <c r="A147" s="18"/>
      <c r="B147" s="19"/>
      <c r="C147" s="20"/>
      <c r="D147" s="3" t="s">
        <v>14</v>
      </c>
      <c r="E147" s="16"/>
      <c r="F147" s="16"/>
      <c r="G147" s="16"/>
      <c r="H147" s="16"/>
      <c r="I147" s="16"/>
      <c r="J147" s="16"/>
      <c r="K147" s="16">
        <f>SUM(E147:J147)</f>
        <v>0</v>
      </c>
    </row>
    <row r="148" spans="1:11" ht="15" customHeight="1">
      <c r="A148" s="18" t="s">
        <v>75</v>
      </c>
      <c r="B148" s="19" t="s">
        <v>76</v>
      </c>
      <c r="C148" s="20" t="s">
        <v>15</v>
      </c>
      <c r="D148" s="3" t="s">
        <v>8</v>
      </c>
      <c r="E148" s="16">
        <f t="shared" ref="E148:K148" si="33">SUM(E149:E152)</f>
        <v>100</v>
      </c>
      <c r="F148" s="16">
        <f t="shared" si="33"/>
        <v>0</v>
      </c>
      <c r="G148" s="16">
        <f t="shared" si="33"/>
        <v>0</v>
      </c>
      <c r="H148" s="16">
        <f t="shared" si="33"/>
        <v>0</v>
      </c>
      <c r="I148" s="16">
        <f t="shared" si="33"/>
        <v>0</v>
      </c>
      <c r="J148" s="16">
        <f t="shared" si="33"/>
        <v>0</v>
      </c>
      <c r="K148" s="16">
        <f t="shared" si="33"/>
        <v>100</v>
      </c>
    </row>
    <row r="149" spans="1:11">
      <c r="A149" s="18"/>
      <c r="B149" s="19"/>
      <c r="C149" s="20"/>
      <c r="D149" s="3" t="s">
        <v>11</v>
      </c>
      <c r="E149" s="16"/>
      <c r="F149" s="16"/>
      <c r="G149" s="16"/>
      <c r="H149" s="16"/>
      <c r="I149" s="16"/>
      <c r="J149" s="16"/>
      <c r="K149" s="16">
        <f>SUM(E149:J149)</f>
        <v>0</v>
      </c>
    </row>
    <row r="150" spans="1:11">
      <c r="A150" s="18"/>
      <c r="B150" s="19"/>
      <c r="C150" s="20"/>
      <c r="D150" s="3" t="s">
        <v>12</v>
      </c>
      <c r="E150" s="16">
        <v>100</v>
      </c>
      <c r="F150" s="16"/>
      <c r="G150" s="16"/>
      <c r="H150" s="16"/>
      <c r="I150" s="16"/>
      <c r="J150" s="16"/>
      <c r="K150" s="16">
        <f>SUM(E150:J150)</f>
        <v>100</v>
      </c>
    </row>
    <row r="151" spans="1:11" ht="30">
      <c r="A151" s="18"/>
      <c r="B151" s="19"/>
      <c r="C151" s="20"/>
      <c r="D151" s="3" t="s">
        <v>13</v>
      </c>
      <c r="E151" s="16"/>
      <c r="F151" s="16"/>
      <c r="G151" s="16"/>
      <c r="H151" s="16"/>
      <c r="I151" s="16"/>
      <c r="J151" s="16"/>
      <c r="K151" s="16">
        <f>SUM(E151:J151)</f>
        <v>0</v>
      </c>
    </row>
    <row r="152" spans="1:11" ht="52.5" customHeight="1">
      <c r="A152" s="18"/>
      <c r="B152" s="19"/>
      <c r="C152" s="20"/>
      <c r="D152" s="3" t="s">
        <v>14</v>
      </c>
      <c r="E152" s="16"/>
      <c r="F152" s="16"/>
      <c r="G152" s="16"/>
      <c r="H152" s="16"/>
      <c r="I152" s="16"/>
      <c r="J152" s="16"/>
      <c r="K152" s="16">
        <f>SUM(E152:J152)</f>
        <v>0</v>
      </c>
    </row>
    <row r="153" spans="1:11" ht="15" customHeight="1">
      <c r="A153" s="18" t="s">
        <v>77</v>
      </c>
      <c r="B153" s="19" t="s">
        <v>78</v>
      </c>
      <c r="C153" s="20" t="s">
        <v>15</v>
      </c>
      <c r="D153" s="3" t="s">
        <v>8</v>
      </c>
      <c r="E153" s="16">
        <f t="shared" ref="E153:K153" si="34">SUM(E154:E157)</f>
        <v>186.1</v>
      </c>
      <c r="F153" s="16">
        <f t="shared" si="34"/>
        <v>0</v>
      </c>
      <c r="G153" s="16">
        <f t="shared" si="34"/>
        <v>0</v>
      </c>
      <c r="H153" s="16">
        <f t="shared" si="34"/>
        <v>0</v>
      </c>
      <c r="I153" s="16">
        <f t="shared" si="34"/>
        <v>0</v>
      </c>
      <c r="J153" s="16">
        <f t="shared" si="34"/>
        <v>0</v>
      </c>
      <c r="K153" s="16">
        <f t="shared" si="34"/>
        <v>186.1</v>
      </c>
    </row>
    <row r="154" spans="1:11">
      <c r="A154" s="18"/>
      <c r="B154" s="19"/>
      <c r="C154" s="20"/>
      <c r="D154" s="3" t="s">
        <v>11</v>
      </c>
      <c r="E154" s="16"/>
      <c r="F154" s="16"/>
      <c r="G154" s="16"/>
      <c r="H154" s="16"/>
      <c r="I154" s="16"/>
      <c r="J154" s="16"/>
      <c r="K154" s="16">
        <f>SUM(E154:J154)</f>
        <v>0</v>
      </c>
    </row>
    <row r="155" spans="1:11">
      <c r="A155" s="18"/>
      <c r="B155" s="19"/>
      <c r="C155" s="20"/>
      <c r="D155" s="3" t="s">
        <v>12</v>
      </c>
      <c r="E155" s="16"/>
      <c r="F155" s="16"/>
      <c r="G155" s="16"/>
      <c r="H155" s="16"/>
      <c r="I155" s="16"/>
      <c r="J155" s="16"/>
      <c r="K155" s="16">
        <f>SUM(E155:J155)</f>
        <v>0</v>
      </c>
    </row>
    <row r="156" spans="1:11" ht="30">
      <c r="A156" s="18"/>
      <c r="B156" s="19"/>
      <c r="C156" s="20"/>
      <c r="D156" s="3" t="s">
        <v>13</v>
      </c>
      <c r="E156" s="16">
        <v>186.1</v>
      </c>
      <c r="F156" s="16"/>
      <c r="G156" s="16"/>
      <c r="H156" s="16"/>
      <c r="I156" s="16"/>
      <c r="J156" s="16"/>
      <c r="K156" s="16">
        <f>SUM(E156:J156)</f>
        <v>186.1</v>
      </c>
    </row>
    <row r="157" spans="1:11">
      <c r="A157" s="18"/>
      <c r="B157" s="19"/>
      <c r="C157" s="20"/>
      <c r="D157" s="3" t="s">
        <v>14</v>
      </c>
      <c r="E157" s="16"/>
      <c r="F157" s="16"/>
      <c r="G157" s="16"/>
      <c r="H157" s="16"/>
      <c r="I157" s="16"/>
      <c r="J157" s="16"/>
      <c r="K157" s="16">
        <f>SUM(E157:J157)</f>
        <v>0</v>
      </c>
    </row>
    <row r="158" spans="1:11" ht="15" customHeight="1">
      <c r="A158" s="18" t="s">
        <v>79</v>
      </c>
      <c r="B158" s="19" t="s">
        <v>80</v>
      </c>
      <c r="C158" s="20" t="s">
        <v>15</v>
      </c>
      <c r="D158" s="3" t="s">
        <v>8</v>
      </c>
      <c r="E158" s="16">
        <f t="shared" ref="E158:K158" si="35">SUM(E159:E162)</f>
        <v>0</v>
      </c>
      <c r="F158" s="16">
        <f t="shared" si="35"/>
        <v>0</v>
      </c>
      <c r="G158" s="16">
        <f t="shared" si="35"/>
        <v>0</v>
      </c>
      <c r="H158" s="16">
        <f t="shared" si="35"/>
        <v>0</v>
      </c>
      <c r="I158" s="16">
        <f t="shared" si="35"/>
        <v>0</v>
      </c>
      <c r="J158" s="16">
        <f t="shared" si="35"/>
        <v>0</v>
      </c>
      <c r="K158" s="16">
        <f t="shared" si="35"/>
        <v>0</v>
      </c>
    </row>
    <row r="159" spans="1:11">
      <c r="A159" s="18"/>
      <c r="B159" s="19"/>
      <c r="C159" s="20"/>
      <c r="D159" s="3" t="s">
        <v>11</v>
      </c>
      <c r="E159" s="16"/>
      <c r="F159" s="16"/>
      <c r="G159" s="16"/>
      <c r="H159" s="16"/>
      <c r="I159" s="16"/>
      <c r="J159" s="16"/>
      <c r="K159" s="16">
        <f>SUM(E159:J159)</f>
        <v>0</v>
      </c>
    </row>
    <row r="160" spans="1:11">
      <c r="A160" s="18"/>
      <c r="B160" s="19"/>
      <c r="C160" s="20"/>
      <c r="D160" s="3" t="s">
        <v>12</v>
      </c>
      <c r="E160" s="16"/>
      <c r="F160" s="16"/>
      <c r="G160" s="16"/>
      <c r="H160" s="16"/>
      <c r="I160" s="16"/>
      <c r="J160" s="16"/>
      <c r="K160" s="16">
        <f>SUM(E160:J160)</f>
        <v>0</v>
      </c>
    </row>
    <row r="161" spans="1:11" ht="30">
      <c r="A161" s="18"/>
      <c r="B161" s="19"/>
      <c r="C161" s="20"/>
      <c r="D161" s="3" t="s">
        <v>13</v>
      </c>
      <c r="E161" s="16">
        <v>0</v>
      </c>
      <c r="F161" s="16"/>
      <c r="G161" s="16"/>
      <c r="H161" s="16"/>
      <c r="I161" s="16"/>
      <c r="J161" s="16"/>
      <c r="K161" s="16">
        <f>SUM(E161:J161)</f>
        <v>0</v>
      </c>
    </row>
    <row r="162" spans="1:11">
      <c r="A162" s="18"/>
      <c r="B162" s="19"/>
      <c r="C162" s="20"/>
      <c r="D162" s="3" t="s">
        <v>14</v>
      </c>
      <c r="E162" s="16"/>
      <c r="F162" s="16"/>
      <c r="G162" s="16"/>
      <c r="H162" s="16"/>
      <c r="I162" s="16"/>
      <c r="J162" s="16"/>
      <c r="K162" s="16">
        <f>SUM(E162:J162)</f>
        <v>0</v>
      </c>
    </row>
    <row r="163" spans="1:11" ht="15" customHeight="1">
      <c r="A163" s="18" t="s">
        <v>81</v>
      </c>
      <c r="B163" s="19" t="s">
        <v>82</v>
      </c>
      <c r="C163" s="20" t="s">
        <v>15</v>
      </c>
      <c r="D163" s="3" t="s">
        <v>8</v>
      </c>
      <c r="E163" s="16">
        <f t="shared" ref="E163:K163" si="36">SUM(E164:E167)</f>
        <v>0</v>
      </c>
      <c r="F163" s="16">
        <f t="shared" si="36"/>
        <v>0</v>
      </c>
      <c r="G163" s="16">
        <f t="shared" si="36"/>
        <v>0</v>
      </c>
      <c r="H163" s="16">
        <f t="shared" si="36"/>
        <v>0</v>
      </c>
      <c r="I163" s="16">
        <f t="shared" si="36"/>
        <v>0</v>
      </c>
      <c r="J163" s="16">
        <f t="shared" si="36"/>
        <v>0</v>
      </c>
      <c r="K163" s="16">
        <f t="shared" si="36"/>
        <v>0</v>
      </c>
    </row>
    <row r="164" spans="1:11">
      <c r="A164" s="18"/>
      <c r="B164" s="19"/>
      <c r="C164" s="20"/>
      <c r="D164" s="3" t="s">
        <v>11</v>
      </c>
      <c r="E164" s="16">
        <v>0</v>
      </c>
      <c r="F164" s="16"/>
      <c r="G164" s="16"/>
      <c r="H164" s="16"/>
      <c r="I164" s="16"/>
      <c r="J164" s="16"/>
      <c r="K164" s="16">
        <f>SUM(E164:J164)</f>
        <v>0</v>
      </c>
    </row>
    <row r="165" spans="1:11">
      <c r="A165" s="18"/>
      <c r="B165" s="19"/>
      <c r="C165" s="20"/>
      <c r="D165" s="3" t="s">
        <v>12</v>
      </c>
      <c r="E165" s="16">
        <v>0</v>
      </c>
      <c r="F165" s="16"/>
      <c r="G165" s="16"/>
      <c r="H165" s="16"/>
      <c r="I165" s="16"/>
      <c r="J165" s="16"/>
      <c r="K165" s="16">
        <f>SUM(E165:J165)</f>
        <v>0</v>
      </c>
    </row>
    <row r="166" spans="1:11" ht="30">
      <c r="A166" s="18"/>
      <c r="B166" s="19"/>
      <c r="C166" s="20"/>
      <c r="D166" s="3" t="s">
        <v>13</v>
      </c>
      <c r="E166" s="16">
        <v>0</v>
      </c>
      <c r="F166" s="16"/>
      <c r="G166" s="16"/>
      <c r="H166" s="16"/>
      <c r="I166" s="16"/>
      <c r="J166" s="16"/>
      <c r="K166" s="16">
        <f>SUM(E166:J166)</f>
        <v>0</v>
      </c>
    </row>
    <row r="167" spans="1:11">
      <c r="A167" s="18"/>
      <c r="B167" s="19"/>
      <c r="C167" s="20"/>
      <c r="D167" s="3" t="s">
        <v>14</v>
      </c>
      <c r="E167" s="16">
        <v>0</v>
      </c>
      <c r="F167" s="16"/>
      <c r="G167" s="16"/>
      <c r="H167" s="16"/>
      <c r="I167" s="16"/>
      <c r="J167" s="16"/>
      <c r="K167" s="16">
        <f>SUM(E167:J167)</f>
        <v>0</v>
      </c>
    </row>
    <row r="168" spans="1:11" ht="13.9" customHeight="1">
      <c r="A168" s="18" t="s">
        <v>83</v>
      </c>
      <c r="B168" s="19" t="s">
        <v>84</v>
      </c>
      <c r="C168" s="20" t="s">
        <v>15</v>
      </c>
      <c r="D168" s="3" t="s">
        <v>8</v>
      </c>
      <c r="E168" s="16">
        <f t="shared" ref="E168:K168" si="37">SUM(E169:E172)</f>
        <v>45</v>
      </c>
      <c r="F168" s="16">
        <f t="shared" si="37"/>
        <v>0</v>
      </c>
      <c r="G168" s="16">
        <f t="shared" si="37"/>
        <v>0</v>
      </c>
      <c r="H168" s="16">
        <f t="shared" si="37"/>
        <v>0</v>
      </c>
      <c r="I168" s="16">
        <f t="shared" si="37"/>
        <v>0</v>
      </c>
      <c r="J168" s="16">
        <f t="shared" si="37"/>
        <v>0</v>
      </c>
      <c r="K168" s="16">
        <f t="shared" si="37"/>
        <v>45</v>
      </c>
    </row>
    <row r="169" spans="1:11">
      <c r="A169" s="18"/>
      <c r="B169" s="19"/>
      <c r="C169" s="20"/>
      <c r="D169" s="3" t="s">
        <v>11</v>
      </c>
      <c r="E169" s="16">
        <v>0</v>
      </c>
      <c r="F169" s="16"/>
      <c r="G169" s="16"/>
      <c r="H169" s="16"/>
      <c r="I169" s="16"/>
      <c r="J169" s="16"/>
      <c r="K169" s="16">
        <f>SUM(E169:J169)</f>
        <v>0</v>
      </c>
    </row>
    <row r="170" spans="1:11">
      <c r="A170" s="18"/>
      <c r="B170" s="19"/>
      <c r="C170" s="20"/>
      <c r="D170" s="3" t="s">
        <v>12</v>
      </c>
      <c r="E170" s="16">
        <v>45</v>
      </c>
      <c r="F170" s="16"/>
      <c r="G170" s="16"/>
      <c r="H170" s="16"/>
      <c r="I170" s="16"/>
      <c r="J170" s="16"/>
      <c r="K170" s="16">
        <f>SUM(E170:J170)</f>
        <v>45</v>
      </c>
    </row>
    <row r="171" spans="1:11" ht="30">
      <c r="A171" s="18"/>
      <c r="B171" s="19"/>
      <c r="C171" s="20"/>
      <c r="D171" s="3" t="s">
        <v>13</v>
      </c>
      <c r="E171" s="16"/>
      <c r="F171" s="16"/>
      <c r="G171" s="16"/>
      <c r="H171" s="16"/>
      <c r="I171" s="16"/>
      <c r="J171" s="16"/>
      <c r="K171" s="16">
        <f>SUM(E171:J171)</f>
        <v>0</v>
      </c>
    </row>
    <row r="172" spans="1:11" ht="120.75" customHeight="1">
      <c r="A172" s="18"/>
      <c r="B172" s="19"/>
      <c r="C172" s="20"/>
      <c r="D172" s="3" t="s">
        <v>14</v>
      </c>
      <c r="E172" s="16">
        <v>0</v>
      </c>
      <c r="F172" s="16"/>
      <c r="G172" s="16"/>
      <c r="H172" s="16"/>
      <c r="I172" s="16"/>
      <c r="J172" s="16"/>
      <c r="K172" s="16">
        <f>SUM(E172:J172)</f>
        <v>0</v>
      </c>
    </row>
    <row r="173" spans="1:11" ht="13.9" customHeight="1">
      <c r="A173" s="18" t="s">
        <v>85</v>
      </c>
      <c r="B173" s="19" t="s">
        <v>86</v>
      </c>
      <c r="C173" s="20" t="s">
        <v>15</v>
      </c>
      <c r="D173" s="3" t="s">
        <v>8</v>
      </c>
      <c r="E173" s="16">
        <f t="shared" ref="E173:K173" si="38">SUM(E174:E177)</f>
        <v>60.5</v>
      </c>
      <c r="F173" s="16">
        <f t="shared" si="38"/>
        <v>0</v>
      </c>
      <c r="G173" s="16">
        <f t="shared" si="38"/>
        <v>0</v>
      </c>
      <c r="H173" s="16">
        <f t="shared" si="38"/>
        <v>0</v>
      </c>
      <c r="I173" s="16">
        <f t="shared" si="38"/>
        <v>0</v>
      </c>
      <c r="J173" s="16">
        <f t="shared" si="38"/>
        <v>0</v>
      </c>
      <c r="K173" s="16">
        <f t="shared" si="38"/>
        <v>60.5</v>
      </c>
    </row>
    <row r="174" spans="1:11">
      <c r="A174" s="18"/>
      <c r="B174" s="19"/>
      <c r="C174" s="20"/>
      <c r="D174" s="3" t="s">
        <v>11</v>
      </c>
      <c r="E174" s="16">
        <v>0</v>
      </c>
      <c r="F174" s="16"/>
      <c r="G174" s="16"/>
      <c r="H174" s="16"/>
      <c r="I174" s="16"/>
      <c r="J174" s="16"/>
      <c r="K174" s="16">
        <f>SUM(E174:J174)</f>
        <v>0</v>
      </c>
    </row>
    <row r="175" spans="1:11">
      <c r="A175" s="18"/>
      <c r="B175" s="19"/>
      <c r="C175" s="20"/>
      <c r="D175" s="3" t="s">
        <v>12</v>
      </c>
      <c r="E175" s="16">
        <v>0</v>
      </c>
      <c r="F175" s="16"/>
      <c r="G175" s="16"/>
      <c r="H175" s="16"/>
      <c r="I175" s="16"/>
      <c r="J175" s="16"/>
      <c r="K175" s="16">
        <f>SUM(E175:J175)</f>
        <v>0</v>
      </c>
    </row>
    <row r="176" spans="1:11" ht="30">
      <c r="A176" s="18"/>
      <c r="B176" s="19"/>
      <c r="C176" s="20"/>
      <c r="D176" s="3" t="s">
        <v>13</v>
      </c>
      <c r="E176" s="16">
        <v>60.5</v>
      </c>
      <c r="F176" s="16"/>
      <c r="G176" s="16"/>
      <c r="H176" s="16"/>
      <c r="I176" s="16"/>
      <c r="J176" s="16"/>
      <c r="K176" s="16">
        <f>SUM(E176:J176)</f>
        <v>60.5</v>
      </c>
    </row>
    <row r="177" spans="1:11" ht="21" customHeight="1">
      <c r="A177" s="18"/>
      <c r="B177" s="19"/>
      <c r="C177" s="20"/>
      <c r="D177" s="3" t="s">
        <v>14</v>
      </c>
      <c r="E177" s="16">
        <v>0</v>
      </c>
      <c r="F177" s="16"/>
      <c r="G177" s="16"/>
      <c r="H177" s="16"/>
      <c r="I177" s="16"/>
      <c r="J177" s="16"/>
      <c r="K177" s="16">
        <f>SUM(E177:J177)</f>
        <v>0</v>
      </c>
    </row>
  </sheetData>
  <mergeCells count="108"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68:A172"/>
    <mergeCell ref="B168:B172"/>
    <mergeCell ref="C168:C172"/>
    <mergeCell ref="A173:A177"/>
    <mergeCell ref="B173:B177"/>
    <mergeCell ref="C173:C177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</mergeCells>
  <pageMargins left="0.31527777777777799" right="0.31527777777777799" top="0.59027777777777801" bottom="0.196527777777778" header="0.51180555555555496" footer="0.51180555555555496"/>
  <pageSetup paperSize="9" scale="9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superuser</cp:lastModifiedBy>
  <cp:revision>12</cp:revision>
  <dcterms:created xsi:type="dcterms:W3CDTF">2006-09-28T05:33:49Z</dcterms:created>
  <dcterms:modified xsi:type="dcterms:W3CDTF">2020-08-21T07:49:15Z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