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2 МП Развитие культуры\17 - от 22.03.2022 № 129\"/>
    </mc:Choice>
  </mc:AlternateContent>
  <bookViews>
    <workbookView xWindow="0" yWindow="0" windowWidth="20490" windowHeight="7755" tabRatio="500"/>
  </bookViews>
  <sheets>
    <sheet name="культура" sheetId="1" r:id="rId1"/>
    <sheet name="Лист1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39" i="1" l="1"/>
  <c r="X39" i="1"/>
  <c r="W39" i="1"/>
  <c r="V39" i="1"/>
  <c r="U39" i="1"/>
  <c r="T39" i="1"/>
  <c r="S39" i="1"/>
  <c r="R39" i="1"/>
  <c r="Q39" i="1"/>
  <c r="O39" i="1"/>
  <c r="C35" i="1"/>
  <c r="C34" i="1" s="1"/>
  <c r="C33" i="1"/>
  <c r="C32" i="1"/>
  <c r="C31" i="1"/>
  <c r="C30" i="1"/>
  <c r="Y26" i="1"/>
  <c r="Y40" i="1" s="1"/>
  <c r="X26" i="1"/>
  <c r="X40" i="1" s="1"/>
  <c r="W26" i="1"/>
  <c r="W40" i="1" s="1"/>
  <c r="V26" i="1"/>
  <c r="V40" i="1" s="1"/>
  <c r="U26" i="1"/>
  <c r="U40" i="1" s="1"/>
  <c r="T26" i="1"/>
  <c r="T40" i="1" s="1"/>
  <c r="P26" i="1"/>
  <c r="P40" i="1" s="1"/>
  <c r="S25" i="1"/>
  <c r="R25" i="1"/>
  <c r="Q25" i="1"/>
  <c r="O25" i="1"/>
  <c r="O26" i="1" s="1"/>
  <c r="O40" i="1" s="1"/>
  <c r="S19" i="1"/>
  <c r="R19" i="1"/>
  <c r="Q19" i="1"/>
  <c r="S13" i="1"/>
  <c r="S26" i="1" s="1"/>
  <c r="S40" i="1" s="1"/>
  <c r="R13" i="1"/>
  <c r="R26" i="1" s="1"/>
  <c r="R40" i="1" s="1"/>
  <c r="Q13" i="1"/>
  <c r="Q26" i="1" s="1"/>
  <c r="Q40" i="1" s="1"/>
</calcChain>
</file>

<file path=xl/sharedStrings.xml><?xml version="1.0" encoding="utf-8"?>
<sst xmlns="http://schemas.openxmlformats.org/spreadsheetml/2006/main" count="138" uniqueCount="81">
  <si>
    <t>Приложение №5 к муниципальной программе "Развитие культуры в муниципальном образовании "Невельский район""</t>
  </si>
  <si>
    <t xml:space="preserve">Прогноз   сводных показателей муниципальных заданий на оказание муниципальных услуг (выполнение работ) муниципальными учреждениями  в рамках  муниципальной программы  "Развитие культуры в муниципальном образовании "Невельский район" </t>
  </si>
  <si>
    <t>№</t>
  </si>
  <si>
    <t>Наименование подпрограммы, ведомственной целевой программы, основного мероприятия, муниципальной услуги (работы)</t>
  </si>
  <si>
    <t>Наименование показателя объема услуги (работы), единица измерения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</si>
  <si>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</si>
  <si>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</si>
  <si>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</si>
  <si>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Подпрограмма  1. «Развитие культуры»</t>
  </si>
  <si>
    <t>1.1.</t>
  </si>
  <si>
    <t>Основное мероприятие 1 "Развитие библиотечного дела»</t>
  </si>
  <si>
    <t>1.1.1.</t>
  </si>
  <si>
    <t xml:space="preserve">Услуга "Библиотечное, библиографическое и информационное обслуживание пользователей библиотеки  в стационарных условиях" </t>
  </si>
  <si>
    <t>количество посещений, единиц</t>
  </si>
  <si>
    <t>1.1.3.</t>
  </si>
  <si>
    <t xml:space="preserve">Услуга "Библиотечное, библиографическое и информационное обслуживание пользователей библиотеки вне  стационара"   </t>
  </si>
  <si>
    <t>1.1.4.</t>
  </si>
  <si>
    <t xml:space="preserve">Работа "Формирование, учет, изучение, обеспечение физического сохранения и безопасности фондов библиотеки фондов библиотеки"  </t>
  </si>
  <si>
    <t>количество документов, единиц</t>
  </si>
  <si>
    <t>1.1.5.</t>
  </si>
  <si>
    <t xml:space="preserve">Работа "Библиографическая обработка документов и создание каталогов " </t>
  </si>
  <si>
    <t>ИТОГО мероприятие 1</t>
  </si>
  <si>
    <t>х</t>
  </si>
  <si>
    <t>1.2.</t>
  </si>
  <si>
    <t>Основное мероприятие 2 «Развитие  системы культурно-досугового обслуживания населения.</t>
  </si>
  <si>
    <t>1.2.1.</t>
  </si>
  <si>
    <t xml:space="preserve">Работа "Организация деятельности клубных формирований и формирований самодеятельного народного творчества" </t>
  </si>
  <si>
    <t>количество клубных формирований, единиц</t>
  </si>
  <si>
    <t>1.2.2.</t>
  </si>
  <si>
    <t>Организация и проведение культурно-массовых мероприятий (бесплатно)</t>
  </si>
  <si>
    <t>кол-во мероприятий</t>
  </si>
  <si>
    <t>1.2.3.</t>
  </si>
  <si>
    <t>Организация и проведение культурно-массовых мероприятий (платно)</t>
  </si>
  <si>
    <t>кол-во участниковмероприятий</t>
  </si>
  <si>
    <t>1.2.4.</t>
  </si>
  <si>
    <t>Показ кинофильмов</t>
  </si>
  <si>
    <t>Число зрителей</t>
  </si>
  <si>
    <t>ИТОГО  мероприятие 2</t>
  </si>
  <si>
    <t>Основное мероприятие 3 «Развитие музейного дела»</t>
  </si>
  <si>
    <t>1.3.1.</t>
  </si>
  <si>
    <t>Услуга "Публичный показ музейных предметов, музейных коллекций" (бесплатно)</t>
  </si>
  <si>
    <t>число посетителей, человек</t>
  </si>
  <si>
    <t>1.3.2.</t>
  </si>
  <si>
    <t>Услуга "Публичный показ музейных предметов, музейных коллекций" (платно)</t>
  </si>
  <si>
    <t>1.3.3.</t>
  </si>
  <si>
    <t xml:space="preserve">Работа "Формирование, учет, изучение, обеспечение физического сохранения и безопасности музейных предметов, музейных коллекций" </t>
  </si>
  <si>
    <t>количество предметов, единиц</t>
  </si>
  <si>
    <t>1.3.4.</t>
  </si>
  <si>
    <t xml:space="preserve">Работа "Создание экспозиций (выставок) музеев, организация выездных выставок" </t>
  </si>
  <si>
    <t>количество экспозиций, единиц</t>
  </si>
  <si>
    <t>ИТОГО мероприятие 3</t>
  </si>
  <si>
    <t>ИТОГО по подпрограмме 1</t>
  </si>
  <si>
    <t>Подпрограмма 2. "Дополнительное образование в сфере культуры и искусства"</t>
  </si>
  <si>
    <t>Основное мероприятие 1. "Дополнительное образование в сфере культуры и искусства"</t>
  </si>
  <si>
    <t>2.1.1.</t>
  </si>
  <si>
    <t>Услуга "Реализация дополнительных предпрофессиональных программ области искусств (Хореографическое творчество)</t>
  </si>
  <si>
    <t>количество чел-часов</t>
  </si>
  <si>
    <t>2.1.2.</t>
  </si>
  <si>
    <t>Услуга "Реализация дополнительных предпрофессиональных программ области искусств (Народные инструменты )</t>
  </si>
  <si>
    <t>2.1.3.</t>
  </si>
  <si>
    <t>Услуга "Реализация дополнительных предпрофессиональных программ области искусств (Фортепиано)</t>
  </si>
  <si>
    <t>2.1.4.</t>
  </si>
  <si>
    <t>Услуга "Реализация дополнительных предпрофессиональных программ области искусств (Живопись)</t>
  </si>
  <si>
    <t>2.1.5.</t>
  </si>
  <si>
    <t>Услуга "Реализация дополнительных предпрофессиональных программ области искусств (Хоровое пение)</t>
  </si>
  <si>
    <t>2.1.6.</t>
  </si>
  <si>
    <t>Услуга "Реализация дополнительных предпрофессиональных программ области искусств (Искусство театра)</t>
  </si>
  <si>
    <t>2.1.7.</t>
  </si>
  <si>
    <t xml:space="preserve">Услуга "Реализация дополнительных предпрофессиональных программ области искусств (Музыкальный фольклор) </t>
  </si>
  <si>
    <t>2.1.8.</t>
  </si>
  <si>
    <t>Услуга "Реализация дополнительных  общеразвивающих программ</t>
  </si>
  <si>
    <t>Число обучающихся, человек</t>
  </si>
  <si>
    <t>2.1.9.</t>
  </si>
  <si>
    <t>Дизайн</t>
  </si>
  <si>
    <t>Количество мероприятий, ед.</t>
  </si>
  <si>
    <t>2.1.10.</t>
  </si>
  <si>
    <t>Работа "Организация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деятельности"</t>
  </si>
  <si>
    <t>ИТОГО ПО ПРОГРАММЕ</t>
  </si>
  <si>
    <t>Х</t>
  </si>
  <si>
    <t>Итого по подпрограмме 2</t>
  </si>
  <si>
    <t>Приложение № 3 к постановлению Администрации Невельского района от 22.03.2022г.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</si>
</sst>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419]dd/mm/yyyy"/>
    <numFmt numFmtId="166" formatCode="#,##0.00_р_.;\-#,##0.00_р_."/>
  </numFmts>
  <fonts count="8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top"/>
    </xf>
    <xf numFmtId="0" fontId="0" fillId="0" borderId="0" xfId="0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6" fillId="0" borderId="1" xfId="0" applyFont="1" applyBorder="1"/>
    <xf numFmtId="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165" fontId="0" fillId="0" borderId="1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abSelected="1" zoomScaleNormal="100" workbookViewId="0">
      <selection activeCell="B1" sqref="B1"/>
    </sheetView>
  </sheetViews>
  <sheetFormatPr defaultColWidth="9" defaultRowHeight="15" x14ac:dyDescent="0.25"/>
  <cols>
    <col min="1" max="1" width="6.42578125" customWidth="1"/>
    <col min="2" max="2" width="31.7109375" customWidth="1"/>
    <col min="3" max="3" width="10.140625" customWidth="1"/>
    <col min="4" max="13" width="6.5703125" customWidth="1"/>
    <col min="14" max="14" width="6.42578125" customWidth="1"/>
    <col min="15" max="15" width="8.42578125" customWidth="1"/>
    <col min="16" max="16" width="8.7109375" customWidth="1"/>
    <col min="18" max="18" width="8.28515625" customWidth="1"/>
    <col min="19" max="19" width="8.42578125" customWidth="1"/>
    <col min="20" max="20" width="6.140625" customWidth="1"/>
    <col min="21" max="21" width="5" customWidth="1"/>
    <col min="22" max="23" width="5.5703125" customWidth="1"/>
    <col min="24" max="24" width="5.7109375" customWidth="1"/>
    <col min="25" max="25" width="5.140625" customWidth="1"/>
  </cols>
  <sheetData>
    <row r="1" spans="1:25" ht="52.9" customHeight="1" x14ac:dyDescent="0.25">
      <c r="S1" s="54" t="s">
        <v>80</v>
      </c>
      <c r="T1" s="54"/>
      <c r="U1" s="54"/>
      <c r="V1" s="54"/>
      <c r="W1" s="54"/>
      <c r="X1" s="54"/>
    </row>
    <row r="2" spans="1:25" ht="72.75" customHeight="1" x14ac:dyDescent="0.25">
      <c r="N2" s="1"/>
      <c r="S2" s="55" t="s">
        <v>0</v>
      </c>
      <c r="T2" s="55"/>
      <c r="U2" s="55"/>
      <c r="V2" s="55"/>
      <c r="W2" s="55"/>
      <c r="X2" s="55"/>
      <c r="Y2" s="2"/>
    </row>
    <row r="3" spans="1:25" ht="52.5" customHeight="1" x14ac:dyDescent="0.25">
      <c r="A3" s="56" t="s">
        <v>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5" ht="83.25" customHeight="1" x14ac:dyDescent="0.25">
      <c r="A4" s="57" t="s">
        <v>2</v>
      </c>
      <c r="B4" s="57" t="s">
        <v>3</v>
      </c>
      <c r="C4" s="58" t="s">
        <v>4</v>
      </c>
      <c r="D4" s="59" t="s">
        <v>5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60" t="s">
        <v>6</v>
      </c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25" ht="45" customHeight="1" x14ac:dyDescent="0.25">
      <c r="A5" s="57"/>
      <c r="B5" s="57"/>
      <c r="C5" s="58"/>
      <c r="D5" s="5">
        <v>2020</v>
      </c>
      <c r="E5" s="5">
        <v>2021</v>
      </c>
      <c r="F5" s="5">
        <v>2022</v>
      </c>
      <c r="G5" s="5">
        <v>2023</v>
      </c>
      <c r="H5" s="5">
        <v>2024</v>
      </c>
      <c r="I5" s="5">
        <v>2025</v>
      </c>
      <c r="J5" s="5">
        <v>2026</v>
      </c>
      <c r="K5" s="5">
        <v>2027</v>
      </c>
      <c r="L5" s="5">
        <v>2028</v>
      </c>
      <c r="M5" s="5">
        <v>2029</v>
      </c>
      <c r="N5" s="6">
        <v>2030</v>
      </c>
      <c r="O5" s="6">
        <v>2020</v>
      </c>
      <c r="P5" s="6">
        <v>2021</v>
      </c>
      <c r="Q5" s="6">
        <v>2022</v>
      </c>
      <c r="R5" s="6">
        <v>2023</v>
      </c>
      <c r="S5" s="6">
        <v>2024</v>
      </c>
      <c r="T5" s="6">
        <v>2025</v>
      </c>
      <c r="U5" s="6">
        <v>2026</v>
      </c>
      <c r="V5" s="6">
        <v>2027</v>
      </c>
      <c r="W5" s="6">
        <v>2028</v>
      </c>
      <c r="X5" s="6">
        <v>2029</v>
      </c>
      <c r="Y5" s="6">
        <v>2030</v>
      </c>
    </row>
    <row r="6" spans="1:25" ht="15.75" x14ac:dyDescent="0.25">
      <c r="A6" s="3">
        <v>1</v>
      </c>
      <c r="B6" s="7">
        <v>2</v>
      </c>
      <c r="C6" s="8">
        <v>3</v>
      </c>
      <c r="D6" s="7">
        <v>4</v>
      </c>
      <c r="E6" s="7">
        <v>5</v>
      </c>
      <c r="F6" s="7">
        <v>6</v>
      </c>
      <c r="G6" s="7">
        <v>7</v>
      </c>
      <c r="H6" s="8">
        <v>8</v>
      </c>
      <c r="I6" s="7">
        <v>9</v>
      </c>
      <c r="J6" s="7">
        <v>10</v>
      </c>
      <c r="K6" s="7">
        <v>11</v>
      </c>
      <c r="L6" s="7">
        <v>12</v>
      </c>
      <c r="M6" s="8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</row>
    <row r="7" spans="1:25" ht="21.75" customHeight="1" x14ac:dyDescent="0.25">
      <c r="A7" s="10" t="s">
        <v>7</v>
      </c>
      <c r="B7" s="51" t="s">
        <v>8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</row>
    <row r="8" spans="1:25" ht="22.5" customHeight="1" x14ac:dyDescent="0.25">
      <c r="A8" s="10" t="s">
        <v>9</v>
      </c>
      <c r="B8" s="51" t="s">
        <v>10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</row>
    <row r="9" spans="1:25" ht="94.5" customHeight="1" x14ac:dyDescent="0.25">
      <c r="A9" s="11" t="s">
        <v>11</v>
      </c>
      <c r="B9" s="4" t="s">
        <v>12</v>
      </c>
      <c r="C9" s="12" t="s">
        <v>13</v>
      </c>
      <c r="D9" s="1">
        <v>84200</v>
      </c>
      <c r="E9" s="1">
        <v>84350</v>
      </c>
      <c r="F9" s="1">
        <v>82350</v>
      </c>
      <c r="G9" s="1">
        <v>82350</v>
      </c>
      <c r="H9" s="1">
        <v>82350</v>
      </c>
      <c r="I9" s="1">
        <v>82350</v>
      </c>
      <c r="J9" s="1">
        <v>82350</v>
      </c>
      <c r="K9" s="1">
        <v>82350</v>
      </c>
      <c r="L9" s="1">
        <v>82350</v>
      </c>
      <c r="M9" s="1">
        <v>82350</v>
      </c>
      <c r="N9" s="1">
        <v>82350</v>
      </c>
      <c r="O9" s="13">
        <v>8454.7999999999993</v>
      </c>
      <c r="P9" s="13">
        <v>8464.1</v>
      </c>
      <c r="Q9" s="14">
        <v>10042.5</v>
      </c>
      <c r="R9" s="14">
        <v>10042.5</v>
      </c>
      <c r="S9" s="14">
        <v>10042.5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</row>
    <row r="10" spans="1:25" ht="87" customHeight="1" x14ac:dyDescent="0.25">
      <c r="A10" s="11" t="s">
        <v>14</v>
      </c>
      <c r="B10" s="4" t="s">
        <v>15</v>
      </c>
      <c r="C10" s="12" t="s">
        <v>13</v>
      </c>
      <c r="D10" s="1">
        <v>7800</v>
      </c>
      <c r="E10" s="1">
        <v>7800</v>
      </c>
      <c r="F10" s="1">
        <v>5000</v>
      </c>
      <c r="G10" s="1">
        <v>5000</v>
      </c>
      <c r="H10" s="1">
        <v>5000</v>
      </c>
      <c r="I10" s="1">
        <v>5000</v>
      </c>
      <c r="J10" s="1">
        <v>5000</v>
      </c>
      <c r="K10" s="1">
        <v>5000</v>
      </c>
      <c r="L10" s="1">
        <v>5000</v>
      </c>
      <c r="M10" s="1">
        <v>5000</v>
      </c>
      <c r="N10" s="1">
        <v>5000</v>
      </c>
      <c r="O10" s="13">
        <v>817.8</v>
      </c>
      <c r="P10" s="13">
        <v>817.8</v>
      </c>
      <c r="Q10" s="13">
        <v>639.5</v>
      </c>
      <c r="R10" s="13">
        <v>639.5</v>
      </c>
      <c r="S10" s="14">
        <v>639.5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</row>
    <row r="11" spans="1:25" ht="98.25" customHeight="1" x14ac:dyDescent="0.25">
      <c r="A11" s="11" t="s">
        <v>16</v>
      </c>
      <c r="B11" s="4" t="s">
        <v>17</v>
      </c>
      <c r="C11" s="12" t="s">
        <v>18</v>
      </c>
      <c r="D11" s="1">
        <v>223600</v>
      </c>
      <c r="E11" s="1">
        <v>218300</v>
      </c>
      <c r="F11" s="1">
        <v>214800</v>
      </c>
      <c r="G11" s="1">
        <v>214800</v>
      </c>
      <c r="H11" s="1">
        <v>214800</v>
      </c>
      <c r="I11" s="1">
        <v>214800</v>
      </c>
      <c r="J11" s="1">
        <v>214800</v>
      </c>
      <c r="K11" s="1">
        <v>214800</v>
      </c>
      <c r="L11" s="1">
        <v>214800</v>
      </c>
      <c r="M11" s="1">
        <v>214800</v>
      </c>
      <c r="N11" s="1">
        <v>214800</v>
      </c>
      <c r="O11" s="13">
        <v>1104.5999999999999</v>
      </c>
      <c r="P11" s="13">
        <v>1078.4000000000001</v>
      </c>
      <c r="Q11" s="14">
        <v>1295.2</v>
      </c>
      <c r="R11" s="14">
        <v>1295.2</v>
      </c>
      <c r="S11" s="14">
        <v>1295.2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</row>
    <row r="12" spans="1:25" ht="62.25" customHeight="1" x14ac:dyDescent="0.25">
      <c r="A12" s="11" t="s">
        <v>19</v>
      </c>
      <c r="B12" s="4" t="s">
        <v>20</v>
      </c>
      <c r="C12" s="12" t="s">
        <v>18</v>
      </c>
      <c r="D12" s="1">
        <v>700</v>
      </c>
      <c r="E12" s="1">
        <v>700</v>
      </c>
      <c r="F12" s="1">
        <v>800</v>
      </c>
      <c r="G12" s="1">
        <v>800</v>
      </c>
      <c r="H12" s="1">
        <v>800</v>
      </c>
      <c r="I12" s="1">
        <v>800</v>
      </c>
      <c r="J12" s="1">
        <v>800</v>
      </c>
      <c r="K12" s="1">
        <v>800</v>
      </c>
      <c r="L12" s="1">
        <v>800</v>
      </c>
      <c r="M12" s="1">
        <v>800</v>
      </c>
      <c r="N12" s="1">
        <v>800</v>
      </c>
      <c r="O12" s="13">
        <v>1012.1</v>
      </c>
      <c r="P12" s="13">
        <v>1012.1</v>
      </c>
      <c r="Q12" s="14">
        <v>1411.2</v>
      </c>
      <c r="R12" s="14">
        <v>1411.2</v>
      </c>
      <c r="S12" s="14">
        <v>1411.2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</row>
    <row r="13" spans="1:25" ht="19.5" customHeight="1" x14ac:dyDescent="0.25">
      <c r="A13" s="11"/>
      <c r="B13" s="4" t="s">
        <v>21</v>
      </c>
      <c r="C13" s="4"/>
      <c r="D13" s="7" t="s">
        <v>22</v>
      </c>
      <c r="E13" s="7" t="s">
        <v>22</v>
      </c>
      <c r="F13" s="8" t="s">
        <v>22</v>
      </c>
      <c r="G13" s="8" t="s">
        <v>22</v>
      </c>
      <c r="H13" s="7" t="s">
        <v>22</v>
      </c>
      <c r="I13" s="7" t="s">
        <v>22</v>
      </c>
      <c r="J13" s="7" t="s">
        <v>22</v>
      </c>
      <c r="K13" s="7" t="s">
        <v>22</v>
      </c>
      <c r="L13" s="8" t="s">
        <v>22</v>
      </c>
      <c r="M13" s="8" t="s">
        <v>22</v>
      </c>
      <c r="N13" s="15" t="s">
        <v>22</v>
      </c>
      <c r="O13" s="16">
        <v>11389.3</v>
      </c>
      <c r="P13" s="16">
        <v>11372.4</v>
      </c>
      <c r="Q13" s="16">
        <f>Q9+Q10+Q11+Q12</f>
        <v>13388.400000000001</v>
      </c>
      <c r="R13" s="16">
        <f>R9+R10+R11+R12</f>
        <v>13388.400000000001</v>
      </c>
      <c r="S13" s="16">
        <f>S9+S10+S11+S12</f>
        <v>13388.400000000001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</row>
    <row r="14" spans="1:25" ht="21" customHeight="1" x14ac:dyDescent="0.25">
      <c r="A14" s="10" t="s">
        <v>23</v>
      </c>
      <c r="B14" s="51" t="s">
        <v>24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</row>
    <row r="15" spans="1:25" ht="94.5" x14ac:dyDescent="0.25">
      <c r="A15" s="17" t="s">
        <v>25</v>
      </c>
      <c r="B15" s="4" t="s">
        <v>26</v>
      </c>
      <c r="C15" s="4" t="s">
        <v>27</v>
      </c>
      <c r="D15" s="18">
        <v>141</v>
      </c>
      <c r="E15" s="18">
        <v>141</v>
      </c>
      <c r="F15" s="18">
        <v>141</v>
      </c>
      <c r="G15" s="18">
        <v>141</v>
      </c>
      <c r="H15" s="18">
        <v>141</v>
      </c>
      <c r="I15" s="18">
        <v>141</v>
      </c>
      <c r="J15" s="18">
        <v>141</v>
      </c>
      <c r="K15" s="18">
        <v>141</v>
      </c>
      <c r="L15" s="18">
        <v>141</v>
      </c>
      <c r="M15" s="18">
        <v>141</v>
      </c>
      <c r="N15" s="19">
        <v>141</v>
      </c>
      <c r="O15" s="20">
        <v>294.3</v>
      </c>
      <c r="P15" s="20">
        <v>294.3</v>
      </c>
      <c r="Q15" s="20">
        <v>359</v>
      </c>
      <c r="R15" s="20">
        <v>359</v>
      </c>
      <c r="S15" s="20">
        <v>359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</row>
    <row r="16" spans="1:25" ht="47.25" x14ac:dyDescent="0.25">
      <c r="A16" s="17" t="s">
        <v>28</v>
      </c>
      <c r="B16" s="22" t="s">
        <v>29</v>
      </c>
      <c r="C16" s="23" t="s">
        <v>30</v>
      </c>
      <c r="D16" s="18">
        <v>2000</v>
      </c>
      <c r="E16" s="18">
        <v>2100</v>
      </c>
      <c r="F16" s="18">
        <v>2100</v>
      </c>
      <c r="G16" s="18">
        <v>2100</v>
      </c>
      <c r="H16" s="18">
        <v>2100</v>
      </c>
      <c r="I16" s="18">
        <v>2100</v>
      </c>
      <c r="J16" s="18">
        <v>2100</v>
      </c>
      <c r="K16" s="18">
        <v>2100</v>
      </c>
      <c r="L16" s="18">
        <v>2100</v>
      </c>
      <c r="M16" s="18">
        <v>2100</v>
      </c>
      <c r="N16" s="18">
        <v>2100</v>
      </c>
      <c r="O16" s="20">
        <v>17700.599999999999</v>
      </c>
      <c r="P16" s="24">
        <v>18554.099999999999</v>
      </c>
      <c r="Q16" s="24">
        <v>22590.2</v>
      </c>
      <c r="R16" s="24">
        <v>22590.2</v>
      </c>
      <c r="S16" s="24">
        <v>22590.2</v>
      </c>
      <c r="T16" s="21"/>
      <c r="U16" s="21"/>
      <c r="V16" s="21"/>
      <c r="W16" s="21"/>
      <c r="X16" s="21"/>
      <c r="Y16" s="21"/>
    </row>
    <row r="17" spans="1:25" ht="51.75" x14ac:dyDescent="0.25">
      <c r="A17" s="17" t="s">
        <v>31</v>
      </c>
      <c r="B17" s="22" t="s">
        <v>32</v>
      </c>
      <c r="C17" s="25" t="s">
        <v>33</v>
      </c>
      <c r="D17" s="18">
        <v>6500</v>
      </c>
      <c r="E17" s="18">
        <v>5000</v>
      </c>
      <c r="F17" s="18">
        <v>1500</v>
      </c>
      <c r="G17" s="18">
        <v>1500</v>
      </c>
      <c r="H17" s="18">
        <v>1500</v>
      </c>
      <c r="I17" s="18">
        <v>1500</v>
      </c>
      <c r="J17" s="18">
        <v>1500</v>
      </c>
      <c r="K17" s="18">
        <v>1500</v>
      </c>
      <c r="L17" s="18">
        <v>1500</v>
      </c>
      <c r="M17" s="18">
        <v>1500</v>
      </c>
      <c r="N17" s="18">
        <v>1500</v>
      </c>
      <c r="O17" s="20">
        <v>3443.6</v>
      </c>
      <c r="P17" s="20">
        <v>2348.9</v>
      </c>
      <c r="Q17" s="20">
        <v>669.5</v>
      </c>
      <c r="R17" s="20">
        <v>669.5</v>
      </c>
      <c r="S17" s="20">
        <v>669.5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</row>
    <row r="18" spans="1:25" ht="26.25" x14ac:dyDescent="0.25">
      <c r="A18" s="26" t="s">
        <v>34</v>
      </c>
      <c r="B18" s="27" t="s">
        <v>35</v>
      </c>
      <c r="C18" s="25" t="s">
        <v>36</v>
      </c>
      <c r="D18" s="18">
        <v>8000</v>
      </c>
      <c r="E18" s="18">
        <v>6000</v>
      </c>
      <c r="F18" s="18">
        <v>6100</v>
      </c>
      <c r="G18" s="18">
        <v>6100</v>
      </c>
      <c r="H18" s="18">
        <v>6100</v>
      </c>
      <c r="I18" s="18">
        <v>6100</v>
      </c>
      <c r="J18" s="18">
        <v>6100</v>
      </c>
      <c r="K18" s="18">
        <v>6100</v>
      </c>
      <c r="L18" s="18">
        <v>6100</v>
      </c>
      <c r="M18" s="18">
        <v>6100</v>
      </c>
      <c r="N18" s="18">
        <v>6100</v>
      </c>
      <c r="O18" s="20">
        <v>3112.4</v>
      </c>
      <c r="P18" s="20">
        <v>1152</v>
      </c>
      <c r="Q18" s="20">
        <v>1876.3</v>
      </c>
      <c r="R18" s="20">
        <v>1876.3</v>
      </c>
      <c r="S18" s="20">
        <v>1876.3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</row>
    <row r="19" spans="1:25" ht="21" customHeight="1" x14ac:dyDescent="0.25">
      <c r="A19" s="9"/>
      <c r="B19" s="28" t="s">
        <v>37</v>
      </c>
      <c r="C19" s="28"/>
      <c r="D19" s="29" t="s">
        <v>22</v>
      </c>
      <c r="E19" s="29" t="s">
        <v>22</v>
      </c>
      <c r="F19" s="29" t="s">
        <v>22</v>
      </c>
      <c r="G19" s="29" t="s">
        <v>22</v>
      </c>
      <c r="H19" s="29" t="s">
        <v>22</v>
      </c>
      <c r="I19" s="30" t="s">
        <v>22</v>
      </c>
      <c r="J19" s="29" t="s">
        <v>22</v>
      </c>
      <c r="K19" s="29" t="s">
        <v>22</v>
      </c>
      <c r="L19" s="29" t="s">
        <v>22</v>
      </c>
      <c r="M19" s="29" t="s">
        <v>22</v>
      </c>
      <c r="N19" s="15" t="s">
        <v>22</v>
      </c>
      <c r="O19" s="31">
        <v>24550.9</v>
      </c>
      <c r="P19" s="31">
        <v>22349.3</v>
      </c>
      <c r="Q19" s="31">
        <f>Q15+Q16+Q17+Q18</f>
        <v>25495</v>
      </c>
      <c r="R19" s="31">
        <f>R15+R16+R17+R18</f>
        <v>25495</v>
      </c>
      <c r="S19" s="31">
        <f>S15+S16+S17+S18</f>
        <v>25495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</row>
    <row r="20" spans="1:25" ht="24" customHeight="1" x14ac:dyDescent="0.25">
      <c r="A20" s="9"/>
      <c r="B20" s="52" t="s">
        <v>38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</row>
    <row r="21" spans="1:25" ht="63" x14ac:dyDescent="0.25">
      <c r="A21" s="9" t="s">
        <v>39</v>
      </c>
      <c r="B21" s="4" t="s">
        <v>40</v>
      </c>
      <c r="C21" s="12" t="s">
        <v>41</v>
      </c>
      <c r="D21" s="18">
        <v>19825</v>
      </c>
      <c r="E21" s="18">
        <v>19848</v>
      </c>
      <c r="F21" s="18">
        <v>19848</v>
      </c>
      <c r="G21" s="18">
        <v>19848</v>
      </c>
      <c r="H21" s="18">
        <v>19848</v>
      </c>
      <c r="I21" s="18">
        <v>19848</v>
      </c>
      <c r="J21" s="18">
        <v>19848</v>
      </c>
      <c r="K21" s="18">
        <v>19848</v>
      </c>
      <c r="L21" s="18">
        <v>19848</v>
      </c>
      <c r="M21" s="18">
        <v>19848</v>
      </c>
      <c r="N21" s="18">
        <v>19848</v>
      </c>
      <c r="O21" s="21">
        <v>1678.7</v>
      </c>
      <c r="P21" s="21">
        <v>1779.3</v>
      </c>
      <c r="Q21" s="21">
        <v>1825.8</v>
      </c>
      <c r="R21" s="21">
        <v>1825.8</v>
      </c>
      <c r="S21" s="21">
        <v>1825.8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</row>
    <row r="22" spans="1:25" ht="47.25" x14ac:dyDescent="0.25">
      <c r="A22" s="9" t="s">
        <v>42</v>
      </c>
      <c r="B22" s="4" t="s">
        <v>43</v>
      </c>
      <c r="C22" s="12" t="s">
        <v>41</v>
      </c>
      <c r="D22" s="18">
        <v>440</v>
      </c>
      <c r="E22" s="18">
        <v>450</v>
      </c>
      <c r="F22" s="18">
        <v>450</v>
      </c>
      <c r="G22" s="18">
        <v>450</v>
      </c>
      <c r="H22" s="18">
        <v>450</v>
      </c>
      <c r="I22" s="18">
        <v>450</v>
      </c>
      <c r="J22" s="18">
        <v>450</v>
      </c>
      <c r="K22" s="18">
        <v>450</v>
      </c>
      <c r="L22" s="18">
        <v>450</v>
      </c>
      <c r="M22" s="18">
        <v>450</v>
      </c>
      <c r="N22" s="18">
        <v>450</v>
      </c>
      <c r="O22" s="21">
        <v>37.200000000000003</v>
      </c>
      <c r="P22" s="21">
        <v>41.4</v>
      </c>
      <c r="Q22" s="21">
        <v>42.1</v>
      </c>
      <c r="R22" s="21">
        <v>42.1</v>
      </c>
      <c r="S22" s="21">
        <v>42.1</v>
      </c>
      <c r="T22" s="21"/>
      <c r="U22" s="21"/>
      <c r="V22" s="21"/>
      <c r="W22" s="21"/>
      <c r="X22" s="21"/>
      <c r="Y22" s="21"/>
    </row>
    <row r="23" spans="1:25" ht="94.5" x14ac:dyDescent="0.25">
      <c r="A23" s="9" t="s">
        <v>44</v>
      </c>
      <c r="B23" s="4" t="s">
        <v>45</v>
      </c>
      <c r="C23" s="12" t="s">
        <v>46</v>
      </c>
      <c r="D23" s="18">
        <v>7389</v>
      </c>
      <c r="E23" s="18">
        <v>7389</v>
      </c>
      <c r="F23" s="18">
        <v>7431</v>
      </c>
      <c r="G23" s="18">
        <v>7431</v>
      </c>
      <c r="H23" s="18">
        <v>7431</v>
      </c>
      <c r="I23" s="18">
        <v>7431</v>
      </c>
      <c r="J23" s="18">
        <v>7431</v>
      </c>
      <c r="K23" s="18">
        <v>7431</v>
      </c>
      <c r="L23" s="18">
        <v>7431</v>
      </c>
      <c r="M23" s="18">
        <v>7431</v>
      </c>
      <c r="N23" s="18">
        <v>7431</v>
      </c>
      <c r="O23" s="32">
        <v>971.4</v>
      </c>
      <c r="P23" s="32">
        <v>971.4</v>
      </c>
      <c r="Q23" s="32">
        <v>999.5</v>
      </c>
      <c r="R23" s="32">
        <v>999.5</v>
      </c>
      <c r="S23" s="32">
        <v>999.5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</row>
    <row r="24" spans="1:25" ht="63" x14ac:dyDescent="0.25">
      <c r="A24" s="9" t="s">
        <v>47</v>
      </c>
      <c r="B24" s="4" t="s">
        <v>48</v>
      </c>
      <c r="C24" s="12" t="s">
        <v>49</v>
      </c>
      <c r="D24" s="18">
        <v>5</v>
      </c>
      <c r="E24" s="18">
        <v>7</v>
      </c>
      <c r="F24" s="18">
        <v>7</v>
      </c>
      <c r="G24" s="18">
        <v>7</v>
      </c>
      <c r="H24" s="18">
        <v>7</v>
      </c>
      <c r="I24" s="18">
        <v>7</v>
      </c>
      <c r="J24" s="18">
        <v>7</v>
      </c>
      <c r="K24" s="18">
        <v>7</v>
      </c>
      <c r="L24" s="18">
        <v>7</v>
      </c>
      <c r="M24" s="18">
        <v>7</v>
      </c>
      <c r="N24" s="18">
        <v>5</v>
      </c>
      <c r="O24" s="32">
        <v>34.6</v>
      </c>
      <c r="P24" s="21">
        <v>48.4</v>
      </c>
      <c r="Q24" s="21">
        <v>48.4</v>
      </c>
      <c r="R24" s="21">
        <v>48.4</v>
      </c>
      <c r="S24" s="21">
        <v>48.4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</row>
    <row r="25" spans="1:25" ht="17.25" customHeight="1" x14ac:dyDescent="0.25">
      <c r="A25" s="9"/>
      <c r="B25" s="33" t="s">
        <v>50</v>
      </c>
      <c r="C25" s="33"/>
      <c r="D25" s="34" t="s">
        <v>22</v>
      </c>
      <c r="E25" s="34" t="s">
        <v>22</v>
      </c>
      <c r="F25" s="34" t="s">
        <v>22</v>
      </c>
      <c r="G25" s="34" t="s">
        <v>22</v>
      </c>
      <c r="H25" s="34" t="s">
        <v>22</v>
      </c>
      <c r="I25" s="34" t="s">
        <v>22</v>
      </c>
      <c r="J25" s="34" t="s">
        <v>22</v>
      </c>
      <c r="K25" s="34" t="s">
        <v>22</v>
      </c>
      <c r="L25" s="34" t="s">
        <v>22</v>
      </c>
      <c r="M25" s="34" t="s">
        <v>22</v>
      </c>
      <c r="N25" s="34" t="s">
        <v>22</v>
      </c>
      <c r="O25" s="16">
        <f>SUM(O21:O24)</f>
        <v>2721.9</v>
      </c>
      <c r="P25" s="16">
        <v>2840.5</v>
      </c>
      <c r="Q25" s="16">
        <f>Q21+Q22+Q23+Q24</f>
        <v>2915.7999999999997</v>
      </c>
      <c r="R25" s="16">
        <f>R21+R22+R23+R24</f>
        <v>2915.7999999999997</v>
      </c>
      <c r="S25" s="16">
        <f>S21+S22+S23+S24</f>
        <v>2915.7999999999997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</row>
    <row r="26" spans="1:25" ht="21.75" customHeight="1" x14ac:dyDescent="0.25">
      <c r="A26" s="9"/>
      <c r="B26" s="33" t="s">
        <v>51</v>
      </c>
      <c r="C26" s="33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16">
        <f t="shared" ref="O26:Y26" si="0">O13+O19+O25</f>
        <v>38662.1</v>
      </c>
      <c r="P26" s="16">
        <f t="shared" si="0"/>
        <v>36562.199999999997</v>
      </c>
      <c r="Q26" s="16">
        <f t="shared" si="0"/>
        <v>41799.200000000004</v>
      </c>
      <c r="R26" s="16">
        <f t="shared" si="0"/>
        <v>41799.200000000004</v>
      </c>
      <c r="S26" s="16">
        <f t="shared" si="0"/>
        <v>41799.200000000004</v>
      </c>
      <c r="T26" s="16">
        <f t="shared" si="0"/>
        <v>0</v>
      </c>
      <c r="U26" s="16">
        <f t="shared" si="0"/>
        <v>0</v>
      </c>
      <c r="V26" s="16">
        <f t="shared" si="0"/>
        <v>0</v>
      </c>
      <c r="W26" s="16">
        <f t="shared" si="0"/>
        <v>0</v>
      </c>
      <c r="X26" s="16">
        <f t="shared" si="0"/>
        <v>0</v>
      </c>
      <c r="Y26" s="16">
        <f t="shared" si="0"/>
        <v>0</v>
      </c>
    </row>
    <row r="27" spans="1:25" ht="24" customHeight="1" x14ac:dyDescent="0.25">
      <c r="A27" s="9"/>
      <c r="B27" s="53" t="s">
        <v>52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</row>
    <row r="28" spans="1:25" ht="24" customHeight="1" x14ac:dyDescent="0.25">
      <c r="B28" s="50" t="s">
        <v>53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</row>
    <row r="29" spans="1:25" ht="94.5" x14ac:dyDescent="0.25">
      <c r="A29" s="9" t="s">
        <v>54</v>
      </c>
      <c r="B29" s="36" t="s">
        <v>55</v>
      </c>
      <c r="C29" s="12" t="s">
        <v>56</v>
      </c>
      <c r="D29" s="37">
        <v>36244</v>
      </c>
      <c r="E29" s="37">
        <v>43486</v>
      </c>
      <c r="F29" s="37">
        <v>41004</v>
      </c>
      <c r="G29" s="37">
        <v>41004</v>
      </c>
      <c r="H29" s="37">
        <v>41004</v>
      </c>
      <c r="I29" s="37">
        <v>41004</v>
      </c>
      <c r="J29" s="37">
        <v>41004</v>
      </c>
      <c r="K29" s="37">
        <v>41004</v>
      </c>
      <c r="L29" s="37">
        <v>41004</v>
      </c>
      <c r="M29" s="37">
        <v>41004</v>
      </c>
      <c r="N29" s="37">
        <v>41004</v>
      </c>
      <c r="O29" s="37">
        <v>2781.7</v>
      </c>
      <c r="P29" s="37">
        <v>3337.5</v>
      </c>
      <c r="Q29" s="37">
        <v>3734.6</v>
      </c>
      <c r="R29" s="37">
        <v>3734.6</v>
      </c>
      <c r="S29" s="37">
        <v>3734.6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</row>
    <row r="30" spans="1:25" ht="78.75" x14ac:dyDescent="0.25">
      <c r="A30" s="9" t="s">
        <v>57</v>
      </c>
      <c r="B30" s="36" t="s">
        <v>58</v>
      </c>
      <c r="C30" s="12" t="str">
        <f>$C$38</f>
        <v>Количество мероприятий, ед.</v>
      </c>
      <c r="D30" s="37">
        <v>3791</v>
      </c>
      <c r="E30" s="37">
        <v>3842</v>
      </c>
      <c r="F30" s="37">
        <v>4158</v>
      </c>
      <c r="G30" s="37">
        <v>4158</v>
      </c>
      <c r="H30" s="37">
        <v>4158</v>
      </c>
      <c r="I30" s="37">
        <v>4158</v>
      </c>
      <c r="J30" s="37">
        <v>4158</v>
      </c>
      <c r="K30" s="37">
        <v>4158</v>
      </c>
      <c r="L30" s="37">
        <v>4158</v>
      </c>
      <c r="M30" s="37">
        <v>4158</v>
      </c>
      <c r="N30" s="37">
        <v>4158</v>
      </c>
      <c r="O30" s="37">
        <v>238.5</v>
      </c>
      <c r="P30" s="37">
        <v>241.7</v>
      </c>
      <c r="Q30" s="37">
        <v>381.7</v>
      </c>
      <c r="R30" s="37">
        <v>381.7</v>
      </c>
      <c r="S30" s="37">
        <v>381.7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</row>
    <row r="31" spans="1:25" ht="78.75" x14ac:dyDescent="0.25">
      <c r="A31" s="9" t="s">
        <v>59</v>
      </c>
      <c r="B31" s="36" t="s">
        <v>60</v>
      </c>
      <c r="C31" s="12" t="str">
        <f>$C$38</f>
        <v>Количество мероприятий, ед.</v>
      </c>
      <c r="D31" s="37">
        <v>4556</v>
      </c>
      <c r="E31" s="37">
        <v>4726</v>
      </c>
      <c r="F31" s="37">
        <v>5219</v>
      </c>
      <c r="G31" s="37">
        <v>5219</v>
      </c>
      <c r="H31" s="37">
        <v>5219</v>
      </c>
      <c r="I31" s="37">
        <v>5219</v>
      </c>
      <c r="J31" s="37">
        <v>5219</v>
      </c>
      <c r="K31" s="37">
        <v>5219</v>
      </c>
      <c r="L31" s="37">
        <v>5219</v>
      </c>
      <c r="M31" s="37">
        <v>5219</v>
      </c>
      <c r="N31" s="37">
        <v>5219</v>
      </c>
      <c r="O31" s="37">
        <v>317.89999999999998</v>
      </c>
      <c r="P31" s="37">
        <v>329.8</v>
      </c>
      <c r="Q31" s="37">
        <v>493.2</v>
      </c>
      <c r="R31" s="37">
        <v>493.2</v>
      </c>
      <c r="S31" s="37">
        <v>493.2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</row>
    <row r="32" spans="1:25" ht="78.75" x14ac:dyDescent="0.25">
      <c r="A32" s="9" t="s">
        <v>61</v>
      </c>
      <c r="B32" s="36" t="s">
        <v>62</v>
      </c>
      <c r="C32" s="12" t="str">
        <f>$C$38</f>
        <v>Количество мероприятий, ед.</v>
      </c>
      <c r="D32" s="37">
        <v>25738</v>
      </c>
      <c r="E32" s="37">
        <v>28554</v>
      </c>
      <c r="F32" s="37">
        <v>23154</v>
      </c>
      <c r="G32" s="37">
        <v>23154</v>
      </c>
      <c r="H32" s="37">
        <v>23154</v>
      </c>
      <c r="I32" s="37">
        <v>23154</v>
      </c>
      <c r="J32" s="37">
        <v>23154</v>
      </c>
      <c r="K32" s="37">
        <v>23154</v>
      </c>
      <c r="L32" s="37">
        <v>23154</v>
      </c>
      <c r="M32" s="37">
        <v>23154</v>
      </c>
      <c r="N32" s="37">
        <v>23154</v>
      </c>
      <c r="O32" s="37">
        <v>2329.3000000000002</v>
      </c>
      <c r="P32" s="39">
        <v>2612.1</v>
      </c>
      <c r="Q32" s="39">
        <v>2460.3000000000002</v>
      </c>
      <c r="R32" s="39">
        <v>2460.3000000000002</v>
      </c>
      <c r="S32" s="39">
        <v>2460.3000000000002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</row>
    <row r="33" spans="1:25" ht="78.75" x14ac:dyDescent="0.25">
      <c r="A33" s="9" t="s">
        <v>63</v>
      </c>
      <c r="B33" s="36" t="s">
        <v>64</v>
      </c>
      <c r="C33" s="12" t="str">
        <f>$C$38</f>
        <v>Количество мероприятий, ед.</v>
      </c>
      <c r="D33" s="37">
        <v>10489</v>
      </c>
      <c r="E33" s="37">
        <v>11390</v>
      </c>
      <c r="F33" s="37">
        <v>10778</v>
      </c>
      <c r="G33" s="37">
        <v>10778</v>
      </c>
      <c r="H33" s="37">
        <v>10778</v>
      </c>
      <c r="I33" s="37">
        <v>10778</v>
      </c>
      <c r="J33" s="37">
        <v>10778</v>
      </c>
      <c r="K33" s="37">
        <v>10778</v>
      </c>
      <c r="L33" s="37">
        <v>10778</v>
      </c>
      <c r="M33" s="37">
        <v>10778</v>
      </c>
      <c r="N33" s="37">
        <v>10778</v>
      </c>
      <c r="O33" s="40">
        <v>795</v>
      </c>
      <c r="P33" s="37">
        <v>863.2</v>
      </c>
      <c r="Q33" s="37">
        <v>973.3</v>
      </c>
      <c r="R33" s="37">
        <v>973.3</v>
      </c>
      <c r="S33" s="37">
        <v>973.3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</row>
    <row r="34" spans="1:25" ht="78.75" x14ac:dyDescent="0.25">
      <c r="A34" s="9" t="s">
        <v>65</v>
      </c>
      <c r="B34" s="36" t="s">
        <v>66</v>
      </c>
      <c r="C34" s="12" t="str">
        <f>C35</f>
        <v>Количество мероприятий, ед.</v>
      </c>
      <c r="D34" s="37">
        <v>6936</v>
      </c>
      <c r="E34" s="37">
        <v>6392</v>
      </c>
      <c r="F34" s="37">
        <v>6732</v>
      </c>
      <c r="G34" s="37">
        <v>6732</v>
      </c>
      <c r="H34" s="37">
        <v>6732</v>
      </c>
      <c r="I34" s="37">
        <v>6732</v>
      </c>
      <c r="J34" s="37">
        <v>6732</v>
      </c>
      <c r="K34" s="37">
        <v>6732</v>
      </c>
      <c r="L34" s="37">
        <v>6732</v>
      </c>
      <c r="M34" s="37">
        <v>6732</v>
      </c>
      <c r="N34" s="37">
        <v>6732</v>
      </c>
      <c r="O34" s="37">
        <v>556.4</v>
      </c>
      <c r="P34" s="37">
        <v>512.6</v>
      </c>
      <c r="Q34" s="37">
        <v>642.1</v>
      </c>
      <c r="R34" s="37">
        <v>642.1</v>
      </c>
      <c r="S34" s="37">
        <v>642.1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</row>
    <row r="35" spans="1:25" ht="82.5" customHeight="1" x14ac:dyDescent="0.25">
      <c r="A35" s="9" t="s">
        <v>67</v>
      </c>
      <c r="B35" s="36" t="s">
        <v>68</v>
      </c>
      <c r="C35" s="12" t="str">
        <f>$C$38</f>
        <v>Количество мероприятий, ед.</v>
      </c>
      <c r="D35" s="37">
        <v>2856</v>
      </c>
      <c r="E35" s="37">
        <v>1190</v>
      </c>
      <c r="F35" s="37">
        <v>952</v>
      </c>
      <c r="G35" s="37">
        <v>952</v>
      </c>
      <c r="H35" s="37">
        <v>952</v>
      </c>
      <c r="I35" s="37">
        <v>952</v>
      </c>
      <c r="J35" s="37">
        <v>952</v>
      </c>
      <c r="K35" s="37">
        <v>952</v>
      </c>
      <c r="L35" s="37">
        <v>952</v>
      </c>
      <c r="M35" s="37">
        <v>952</v>
      </c>
      <c r="N35" s="37">
        <v>952</v>
      </c>
      <c r="O35" s="37">
        <v>158.9</v>
      </c>
      <c r="P35" s="37">
        <v>66.2</v>
      </c>
      <c r="Q35" s="37">
        <v>87.7</v>
      </c>
      <c r="R35" s="37">
        <v>87.7</v>
      </c>
      <c r="S35" s="37">
        <v>87.7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</row>
    <row r="36" spans="1:25" ht="62.25" customHeight="1" x14ac:dyDescent="0.25">
      <c r="A36" s="9" t="s">
        <v>69</v>
      </c>
      <c r="B36" s="36" t="s">
        <v>70</v>
      </c>
      <c r="C36" s="12" t="s">
        <v>71</v>
      </c>
      <c r="D36" s="12">
        <v>13991</v>
      </c>
      <c r="E36" s="12">
        <v>9350</v>
      </c>
      <c r="F36" s="12">
        <v>10063</v>
      </c>
      <c r="G36" s="12">
        <v>10063</v>
      </c>
      <c r="H36" s="12">
        <v>10063</v>
      </c>
      <c r="I36" s="12">
        <v>10063</v>
      </c>
      <c r="J36" s="12">
        <v>10063</v>
      </c>
      <c r="K36" s="12">
        <v>10063</v>
      </c>
      <c r="L36" s="12">
        <v>10063</v>
      </c>
      <c r="M36" s="12">
        <v>10063</v>
      </c>
      <c r="N36" s="12">
        <v>10063</v>
      </c>
      <c r="O36" s="12">
        <v>799.5</v>
      </c>
      <c r="P36" s="38">
        <v>515.6</v>
      </c>
      <c r="Q36" s="38">
        <v>928.8</v>
      </c>
      <c r="R36" s="38">
        <v>928.8</v>
      </c>
      <c r="S36" s="38">
        <v>928.8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</row>
    <row r="37" spans="1:25" ht="51" x14ac:dyDescent="0.25">
      <c r="A37" s="9" t="s">
        <v>72</v>
      </c>
      <c r="B37" s="36" t="s">
        <v>73</v>
      </c>
      <c r="C37" s="12" t="s">
        <v>74</v>
      </c>
      <c r="D37" s="41">
        <v>0</v>
      </c>
      <c r="E37" s="41">
        <v>0</v>
      </c>
      <c r="F37" s="12">
        <v>2550</v>
      </c>
      <c r="G37" s="12">
        <v>2550</v>
      </c>
      <c r="H37" s="12">
        <v>2550</v>
      </c>
      <c r="I37" s="12">
        <v>2550</v>
      </c>
      <c r="J37" s="12">
        <v>2550</v>
      </c>
      <c r="K37" s="12">
        <v>2550</v>
      </c>
      <c r="L37" s="12">
        <v>2550</v>
      </c>
      <c r="M37" s="12">
        <v>2550</v>
      </c>
      <c r="N37" s="12">
        <v>2550</v>
      </c>
      <c r="O37" s="41">
        <v>0</v>
      </c>
      <c r="P37" s="42">
        <v>0</v>
      </c>
      <c r="Q37" s="38">
        <v>238.2</v>
      </c>
      <c r="R37" s="38">
        <v>238.2</v>
      </c>
      <c r="S37" s="38">
        <v>238.2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</row>
    <row r="38" spans="1:25" ht="220.5" x14ac:dyDescent="0.25">
      <c r="A38" s="9" t="s">
        <v>75</v>
      </c>
      <c r="B38" s="43" t="s">
        <v>76</v>
      </c>
      <c r="C38" s="44" t="s">
        <v>74</v>
      </c>
      <c r="D38" s="44">
        <v>30</v>
      </c>
      <c r="E38" s="44">
        <v>30</v>
      </c>
      <c r="F38" s="44">
        <v>50</v>
      </c>
      <c r="G38" s="44">
        <v>50</v>
      </c>
      <c r="H38" s="44">
        <v>50</v>
      </c>
      <c r="I38" s="44">
        <v>50</v>
      </c>
      <c r="J38" s="44">
        <v>50</v>
      </c>
      <c r="K38" s="44">
        <v>50</v>
      </c>
      <c r="L38" s="44">
        <v>50</v>
      </c>
      <c r="M38" s="44">
        <v>50</v>
      </c>
      <c r="N38" s="44">
        <v>50</v>
      </c>
      <c r="O38" s="12">
        <v>76</v>
      </c>
      <c r="P38" s="38">
        <v>76</v>
      </c>
      <c r="Q38" s="38">
        <v>131.80000000000001</v>
      </c>
      <c r="R38" s="38">
        <v>131.80000000000001</v>
      </c>
      <c r="S38" s="38">
        <v>131.80000000000001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</row>
    <row r="39" spans="1:25" ht="20.25" customHeight="1" x14ac:dyDescent="0.25">
      <c r="A39" s="45"/>
      <c r="B39" s="46" t="s">
        <v>79</v>
      </c>
      <c r="C39" s="47"/>
      <c r="D39" s="48" t="s">
        <v>22</v>
      </c>
      <c r="E39" s="48" t="s">
        <v>22</v>
      </c>
      <c r="F39" s="48" t="s">
        <v>22</v>
      </c>
      <c r="G39" s="48" t="s">
        <v>22</v>
      </c>
      <c r="H39" s="48" t="s">
        <v>22</v>
      </c>
      <c r="I39" s="48" t="s">
        <v>22</v>
      </c>
      <c r="J39" s="48" t="s">
        <v>22</v>
      </c>
      <c r="K39" s="48" t="s">
        <v>22</v>
      </c>
      <c r="L39" s="48" t="s">
        <v>22</v>
      </c>
      <c r="M39" s="48" t="s">
        <v>22</v>
      </c>
      <c r="N39" s="48" t="s">
        <v>22</v>
      </c>
      <c r="O39" s="48">
        <f>SUM(O29:O38)</f>
        <v>8053.1999999999989</v>
      </c>
      <c r="P39" s="49">
        <v>8554.7000000000007</v>
      </c>
      <c r="Q39" s="49">
        <f>Q29+Q30+Q31+Q32+Q33+Q34+Q35+Q36+Q37+Q38</f>
        <v>10071.700000000001</v>
      </c>
      <c r="R39" s="49">
        <f>R29+R30+R31+R32+R33+R34+R35+R36+R37+R38</f>
        <v>10071.700000000001</v>
      </c>
      <c r="S39" s="49">
        <f>S29+S30+S31+S32+S33+S34+S35+S36+S37+S38</f>
        <v>10071.700000000001</v>
      </c>
      <c r="T39" s="49">
        <f t="shared" ref="T39:Y39" si="1">SUM(T29:T38)</f>
        <v>0</v>
      </c>
      <c r="U39" s="49">
        <f t="shared" si="1"/>
        <v>0</v>
      </c>
      <c r="V39" s="49">
        <f t="shared" si="1"/>
        <v>0</v>
      </c>
      <c r="W39" s="49">
        <f t="shared" si="1"/>
        <v>0</v>
      </c>
      <c r="X39" s="49">
        <f t="shared" si="1"/>
        <v>0</v>
      </c>
      <c r="Y39" s="49">
        <f t="shared" si="1"/>
        <v>0</v>
      </c>
    </row>
    <row r="40" spans="1:25" ht="18.75" customHeight="1" x14ac:dyDescent="0.25">
      <c r="A40" s="45"/>
      <c r="B40" s="46" t="s">
        <v>77</v>
      </c>
      <c r="C40" s="47"/>
      <c r="D40" s="48" t="s">
        <v>78</v>
      </c>
      <c r="E40" s="48" t="s">
        <v>78</v>
      </c>
      <c r="F40" s="48" t="s">
        <v>78</v>
      </c>
      <c r="G40" s="48" t="s">
        <v>78</v>
      </c>
      <c r="H40" s="48" t="s">
        <v>78</v>
      </c>
      <c r="I40" s="48" t="s">
        <v>22</v>
      </c>
      <c r="J40" s="48" t="s">
        <v>78</v>
      </c>
      <c r="K40" s="48" t="s">
        <v>78</v>
      </c>
      <c r="L40" s="48" t="s">
        <v>78</v>
      </c>
      <c r="M40" s="48" t="s">
        <v>78</v>
      </c>
      <c r="N40" s="48" t="s">
        <v>78</v>
      </c>
      <c r="O40" s="49">
        <f t="shared" ref="O40:Y40" si="2">O26+O39</f>
        <v>46715.299999999996</v>
      </c>
      <c r="P40" s="49">
        <f t="shared" si="2"/>
        <v>45116.899999999994</v>
      </c>
      <c r="Q40" s="49">
        <f t="shared" si="2"/>
        <v>51870.900000000009</v>
      </c>
      <c r="R40" s="49">
        <f t="shared" si="2"/>
        <v>51870.900000000009</v>
      </c>
      <c r="S40" s="49">
        <f t="shared" si="2"/>
        <v>51870.900000000009</v>
      </c>
      <c r="T40" s="49">
        <f t="shared" si="2"/>
        <v>0</v>
      </c>
      <c r="U40" s="49">
        <f t="shared" si="2"/>
        <v>0</v>
      </c>
      <c r="V40" s="49">
        <f t="shared" si="2"/>
        <v>0</v>
      </c>
      <c r="W40" s="49">
        <f t="shared" si="2"/>
        <v>0</v>
      </c>
      <c r="X40" s="49">
        <f t="shared" si="2"/>
        <v>0</v>
      </c>
      <c r="Y40" s="49">
        <f t="shared" si="2"/>
        <v>0</v>
      </c>
    </row>
  </sheetData>
  <mergeCells count="14">
    <mergeCell ref="S1:X1"/>
    <mergeCell ref="S2:X2"/>
    <mergeCell ref="A3:Y3"/>
    <mergeCell ref="A4:A5"/>
    <mergeCell ref="B4:B5"/>
    <mergeCell ref="C4:C5"/>
    <mergeCell ref="D4:N4"/>
    <mergeCell ref="O4:Y4"/>
    <mergeCell ref="B28:Y28"/>
    <mergeCell ref="B7:Y7"/>
    <mergeCell ref="B8:Y8"/>
    <mergeCell ref="B14:Y14"/>
    <mergeCell ref="B20:Y20"/>
    <mergeCell ref="B27:Y27"/>
  </mergeCells>
  <pageMargins left="0.23611111111111099" right="3.9583333333333297E-2" top="0.55138888888888904" bottom="0.35416666666666702" header="0.51180555555555496" footer="0.51180555555555496"/>
  <pageSetup paperSize="9" scale="7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5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культура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KAB-26-PC-2</cp:lastModifiedBy>
  <cp:revision>19</cp:revision>
  <cp:lastPrinted>2022-03-21T13:22:56Z</cp:lastPrinted>
  <dcterms:created xsi:type="dcterms:W3CDTF">2006-09-16T00:00:00Z</dcterms:created>
  <dcterms:modified xsi:type="dcterms:W3CDTF">2022-04-06T05:51:18Z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