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19440" windowHeight="11760" activeTab="2"/>
  </bookViews>
  <sheets>
    <sheet name="Лист1" sheetId="1" r:id="rId1"/>
    <sheet name="Лист3" sheetId="3" r:id="rId2"/>
    <sheet name="Лист4" sheetId="4" r:id="rId3"/>
  </sheets>
  <definedNames>
    <definedName name="_xlnm.Print_Area" localSheetId="1">Лист3!$A$1:$K$97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55" i="3"/>
  <c r="J56"/>
  <c r="J57"/>
  <c r="I55"/>
  <c r="I56"/>
  <c r="I57"/>
  <c r="H55"/>
  <c r="H56"/>
  <c r="H57"/>
  <c r="G55"/>
  <c r="G56"/>
  <c r="G57"/>
  <c r="F55"/>
  <c r="E55"/>
  <c r="F56"/>
  <c r="E56"/>
  <c r="F57"/>
  <c r="E57"/>
  <c r="E103"/>
  <c r="F103"/>
  <c r="G103"/>
  <c r="H103"/>
  <c r="I103"/>
  <c r="J103"/>
  <c r="K103"/>
  <c r="E104"/>
  <c r="F104"/>
  <c r="G104"/>
  <c r="H104"/>
  <c r="I104"/>
  <c r="J104"/>
  <c r="K104"/>
  <c r="E105"/>
  <c r="F105"/>
  <c r="G105"/>
  <c r="H105"/>
  <c r="I105"/>
  <c r="J105"/>
  <c r="K105"/>
  <c r="E106"/>
  <c r="F106"/>
  <c r="G106"/>
  <c r="H106"/>
  <c r="I106"/>
  <c r="J106"/>
  <c r="K106"/>
  <c r="E107"/>
  <c r="F107"/>
  <c r="G107"/>
  <c r="H107"/>
  <c r="I107"/>
  <c r="J107"/>
  <c r="K107"/>
  <c r="E59" l="1"/>
  <c r="F33"/>
  <c r="G33"/>
  <c r="H33"/>
  <c r="I33"/>
  <c r="J33"/>
  <c r="E33"/>
  <c r="F32"/>
  <c r="G32"/>
  <c r="H32"/>
  <c r="I32"/>
  <c r="J32"/>
  <c r="E32"/>
  <c r="F31"/>
  <c r="G31"/>
  <c r="H31"/>
  <c r="I31"/>
  <c r="J31"/>
  <c r="E31"/>
  <c r="F30"/>
  <c r="F29" s="1"/>
  <c r="G30"/>
  <c r="H30"/>
  <c r="I30"/>
  <c r="J30"/>
  <c r="E30"/>
  <c r="F34"/>
  <c r="G34"/>
  <c r="H34"/>
  <c r="I34"/>
  <c r="J34"/>
  <c r="E34"/>
  <c r="F39"/>
  <c r="G39"/>
  <c r="H39"/>
  <c r="I39"/>
  <c r="J39"/>
  <c r="E39"/>
  <c r="F44"/>
  <c r="G44"/>
  <c r="H44"/>
  <c r="I44"/>
  <c r="J44"/>
  <c r="E44"/>
  <c r="F49"/>
  <c r="G49"/>
  <c r="H49"/>
  <c r="I49"/>
  <c r="J49"/>
  <c r="E49"/>
  <c r="F59"/>
  <c r="G59"/>
  <c r="H59"/>
  <c r="I59"/>
  <c r="J59"/>
  <c r="F64"/>
  <c r="G64"/>
  <c r="H64"/>
  <c r="I64"/>
  <c r="J64"/>
  <c r="E64"/>
  <c r="F69"/>
  <c r="G69"/>
  <c r="H69"/>
  <c r="I69"/>
  <c r="J69"/>
  <c r="E69"/>
  <c r="F74"/>
  <c r="G74"/>
  <c r="H74"/>
  <c r="I74"/>
  <c r="J74"/>
  <c r="E74"/>
  <c r="F78"/>
  <c r="G78"/>
  <c r="H78"/>
  <c r="I78"/>
  <c r="J78"/>
  <c r="E78"/>
  <c r="F88"/>
  <c r="G88"/>
  <c r="H88"/>
  <c r="I88"/>
  <c r="J88"/>
  <c r="E88"/>
  <c r="F93"/>
  <c r="G93"/>
  <c r="H93"/>
  <c r="I93"/>
  <c r="J93"/>
  <c r="E93"/>
  <c r="K95"/>
  <c r="K96"/>
  <c r="K97"/>
  <c r="K94"/>
  <c r="K90"/>
  <c r="K91"/>
  <c r="K92"/>
  <c r="K89"/>
  <c r="K84" s="1"/>
  <c r="K80"/>
  <c r="K81"/>
  <c r="K82"/>
  <c r="K79"/>
  <c r="K76"/>
  <c r="K77"/>
  <c r="K75"/>
  <c r="K71"/>
  <c r="K72"/>
  <c r="K73"/>
  <c r="K70"/>
  <c r="K66"/>
  <c r="K67"/>
  <c r="K68"/>
  <c r="K65"/>
  <c r="K61"/>
  <c r="K62"/>
  <c r="K63"/>
  <c r="K60"/>
  <c r="K51"/>
  <c r="K52"/>
  <c r="K53"/>
  <c r="K50"/>
  <c r="K46"/>
  <c r="K47"/>
  <c r="K48"/>
  <c r="K45"/>
  <c r="K40"/>
  <c r="K41"/>
  <c r="K42"/>
  <c r="K43"/>
  <c r="K38"/>
  <c r="K37"/>
  <c r="F83" l="1"/>
  <c r="H29"/>
  <c r="G29"/>
  <c r="J83"/>
  <c r="G83"/>
  <c r="I29"/>
  <c r="K78"/>
  <c r="K39"/>
  <c r="E29"/>
  <c r="E83"/>
  <c r="I83"/>
  <c r="K31"/>
  <c r="K59"/>
  <c r="K74"/>
  <c r="K93"/>
  <c r="K30"/>
  <c r="K33"/>
  <c r="K32"/>
  <c r="H83"/>
  <c r="K88"/>
  <c r="K69"/>
  <c r="K64"/>
  <c r="K49"/>
  <c r="J84"/>
  <c r="J85"/>
  <c r="J86"/>
  <c r="J87"/>
  <c r="J25"/>
  <c r="J26"/>
  <c r="J27"/>
  <c r="J58"/>
  <c r="K87"/>
  <c r="I87"/>
  <c r="H87"/>
  <c r="G87"/>
  <c r="F87"/>
  <c r="E87"/>
  <c r="K86"/>
  <c r="I86"/>
  <c r="H86"/>
  <c r="G86"/>
  <c r="F86"/>
  <c r="E86"/>
  <c r="K85"/>
  <c r="I85"/>
  <c r="H85"/>
  <c r="G85"/>
  <c r="F85"/>
  <c r="E85"/>
  <c r="I84"/>
  <c r="H84"/>
  <c r="G84"/>
  <c r="F84"/>
  <c r="E84"/>
  <c r="E25" s="1"/>
  <c r="E15" s="1"/>
  <c r="I58"/>
  <c r="H58"/>
  <c r="G58"/>
  <c r="F58"/>
  <c r="E58"/>
  <c r="I26"/>
  <c r="F26"/>
  <c r="F16" s="1"/>
  <c r="I25"/>
  <c r="I20" s="1"/>
  <c r="I10" s="1"/>
  <c r="H25"/>
  <c r="K55"/>
  <c r="K44"/>
  <c r="K36"/>
  <c r="K35"/>
  <c r="F28" l="1"/>
  <c r="F23" s="1"/>
  <c r="F13" s="1"/>
  <c r="I27"/>
  <c r="I17" s="1"/>
  <c r="I28"/>
  <c r="I23" s="1"/>
  <c r="I13" s="1"/>
  <c r="J28"/>
  <c r="J18" s="1"/>
  <c r="H26"/>
  <c r="H21" s="1"/>
  <c r="H11" s="1"/>
  <c r="E20"/>
  <c r="E10" s="1"/>
  <c r="G25"/>
  <c r="G15" s="1"/>
  <c r="G27"/>
  <c r="G17" s="1"/>
  <c r="F21"/>
  <c r="F11" s="1"/>
  <c r="G54"/>
  <c r="G24" s="1"/>
  <c r="G19" s="1"/>
  <c r="G9" s="1"/>
  <c r="E27"/>
  <c r="E22" s="1"/>
  <c r="E12" s="1"/>
  <c r="I15"/>
  <c r="H28"/>
  <c r="H23" s="1"/>
  <c r="H13" s="1"/>
  <c r="F27"/>
  <c r="F22" s="1"/>
  <c r="F12" s="1"/>
  <c r="H20"/>
  <c r="H10" s="1"/>
  <c r="H15"/>
  <c r="E28"/>
  <c r="E23" s="1"/>
  <c r="E13" s="1"/>
  <c r="G28"/>
  <c r="G23" s="1"/>
  <c r="G13" s="1"/>
  <c r="F25"/>
  <c r="K34"/>
  <c r="K83"/>
  <c r="I21"/>
  <c r="I11" s="1"/>
  <c r="I16"/>
  <c r="F18"/>
  <c r="G26"/>
  <c r="F54"/>
  <c r="F24" s="1"/>
  <c r="F14" s="1"/>
  <c r="K56"/>
  <c r="K26" s="1"/>
  <c r="K21" s="1"/>
  <c r="K11" s="1"/>
  <c r="E26"/>
  <c r="E54"/>
  <c r="E24" s="1"/>
  <c r="K57"/>
  <c r="K58"/>
  <c r="K28" s="1"/>
  <c r="K23" s="1"/>
  <c r="K29"/>
  <c r="H54"/>
  <c r="H24" s="1"/>
  <c r="H19" s="1"/>
  <c r="H9" s="1"/>
  <c r="I54"/>
  <c r="I24" s="1"/>
  <c r="I19" s="1"/>
  <c r="I9" s="1"/>
  <c r="J54"/>
  <c r="H27"/>
  <c r="J22"/>
  <c r="J12" s="1"/>
  <c r="J17"/>
  <c r="J20"/>
  <c r="J10" s="1"/>
  <c r="J15"/>
  <c r="J16"/>
  <c r="J21"/>
  <c r="J11" s="1"/>
  <c r="J29"/>
  <c r="K25"/>
  <c r="I22" l="1"/>
  <c r="I12" s="1"/>
  <c r="J23"/>
  <c r="J13" s="1"/>
  <c r="I18"/>
  <c r="H16"/>
  <c r="H18"/>
  <c r="G14"/>
  <c r="G20"/>
  <c r="G10" s="1"/>
  <c r="G18"/>
  <c r="G22"/>
  <c r="G12" s="1"/>
  <c r="E18"/>
  <c r="E17"/>
  <c r="J24"/>
  <c r="J19" s="1"/>
  <c r="J9" s="1"/>
  <c r="E19"/>
  <c r="E9" s="1"/>
  <c r="F17"/>
  <c r="F20"/>
  <c r="F10" s="1"/>
  <c r="F15"/>
  <c r="F19"/>
  <c r="F9" s="1"/>
  <c r="G21"/>
  <c r="G11" s="1"/>
  <c r="G16"/>
  <c r="K16"/>
  <c r="E14"/>
  <c r="K54"/>
  <c r="K24" s="1"/>
  <c r="K19" s="1"/>
  <c r="K9" s="1"/>
  <c r="E21"/>
  <c r="E11" s="1"/>
  <c r="E16"/>
  <c r="I14"/>
  <c r="H14"/>
  <c r="K27"/>
  <c r="H17"/>
  <c r="H22"/>
  <c r="H12" s="1"/>
  <c r="K13"/>
  <c r="K18"/>
  <c r="K20"/>
  <c r="K10" s="1"/>
  <c r="K15"/>
  <c r="J14" l="1"/>
  <c r="K17"/>
  <c r="K22"/>
  <c r="K12" s="1"/>
  <c r="K14"/>
</calcChain>
</file>

<file path=xl/sharedStrings.xml><?xml version="1.0" encoding="utf-8"?>
<sst xmlns="http://schemas.openxmlformats.org/spreadsheetml/2006/main" count="299" uniqueCount="141">
  <si>
    <t>№  п/п</t>
  </si>
  <si>
    <r>
      <t>Наименование</t>
    </r>
    <r>
      <rPr>
        <sz val="10"/>
        <color theme="1"/>
        <rFont val="Arial"/>
        <family val="2"/>
        <charset val="204"/>
      </rPr>
      <t xml:space="preserve"> </t>
    </r>
    <r>
      <rPr>
        <sz val="12"/>
        <color theme="1"/>
        <rFont val="Times New Roman"/>
        <family val="1"/>
        <charset val="204"/>
      </rPr>
      <t>целевого  показателя</t>
    </r>
  </si>
  <si>
    <t>Ед.   измерения</t>
  </si>
  <si>
    <t>Значения целевых  показателей</t>
  </si>
  <si>
    <t>Рост количества посещений музеев, в % к предыдущему году</t>
  </si>
  <si>
    <t>%</t>
  </si>
  <si>
    <t>Рост числа посещений библиотек, в т.ч. посещений веб-сайтов библиотек с размещенными на них информационными ресурсами - библиографическими и полнотекстовыми в удаленном режиме, в % к предыдущему году</t>
  </si>
  <si>
    <t>Увеличение количества посещений  культурно-досуговых мероприятий (по сравнению с предыдущим годом)</t>
  </si>
  <si>
    <t>Удельный вес населения, участвующего в культурно-досуговых мероприятиях, проводимых муниципальными организациями культуры, и в работе любительских объединений, в %</t>
  </si>
  <si>
    <t>Подпрограмма «Развитие культуры»</t>
  </si>
  <si>
    <t>2021   год</t>
  </si>
  <si>
    <t xml:space="preserve">Сведения о  составе и значениях целевых показателей муниципальной программы 
«Развитие культуры в муниципальном образовании «Невельский район» 
</t>
  </si>
  <si>
    <t>Муниципальная программа  «Развитие культуры в муниципальном образовании «Невельский район» .</t>
  </si>
  <si>
    <t xml:space="preserve">Приложение № 1
к муниципальной программе «Развитие культуры в муниципальном образовании «Невельский район»»
</t>
  </si>
  <si>
    <t>№</t>
  </si>
  <si>
    <t>1.</t>
  </si>
  <si>
    <t>Подпрограмма 1 «Развитие культуры»</t>
  </si>
  <si>
    <t>1.1.</t>
  </si>
  <si>
    <t>«Развитие библиотечного дела»</t>
  </si>
  <si>
    <t>Администрация Невельского района</t>
  </si>
  <si>
    <t>1.2.</t>
  </si>
  <si>
    <t>«Развитие системы культурно-досугового обслуживания населения»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</si>
  <si>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</si>
  <si>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</si>
  <si>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Источник финансирования</t>
  </si>
  <si>
    <t>Расходы, тыс.руб.</t>
  </si>
  <si>
    <t>всего</t>
  </si>
  <si>
    <t>Всего, в том числе:</t>
  </si>
  <si>
    <t>федеральный бюджет</t>
  </si>
  <si>
    <t xml:space="preserve">областной бюджет </t>
  </si>
  <si>
    <t>бюджет МО «Невельский район»</t>
  </si>
  <si>
    <t>иные источники</t>
  </si>
  <si>
    <t>1.1.1.</t>
  </si>
  <si>
    <t>Основное мероприятие 1. «Развитие библиотечного дела»</t>
  </si>
  <si>
    <t>Мероприятие 1.1.1. «Обеспечение деятельности (оказание услуг, выполнение работ) муниципальных учреждений»</t>
  </si>
  <si>
    <t>Мероприятие 1.1.2. «Комплектование книжных фондов библиотек муниципальных образований»</t>
  </si>
  <si>
    <t> Администрация Невельского района</t>
  </si>
  <si>
    <t>Мероприятие 1.1.3. «Подключение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оцифровки»</t>
  </si>
  <si>
    <t>Иные источники</t>
  </si>
  <si>
    <t>Мероприятие 1.1.4. Государственная поддержка муниципальных учреждений культуры, находящихся на территории сельских поселений</t>
  </si>
  <si>
    <t>Администрация  Невельского района</t>
  </si>
  <si>
    <t>1.1.2.</t>
  </si>
  <si>
    <t>Основное мероприятие 2. "Развитие системы культурно-досугового обслуживания населения"</t>
  </si>
  <si>
    <t>Мероприятие 1.2.1. «Обеспечение деятельности (оказание услуг, выполнение работ) муниципальных учреждений»</t>
  </si>
  <si>
    <t>Мероприятие 1.2.2.«Капитальный ремонт объектов муниципальной собственности</t>
  </si>
  <si>
    <t>Мероприятие 1.2.3.«Укрепление материально-технической базы учреждений»</t>
  </si>
  <si>
    <t>Мероприятие 1.2.4. Государственная поддержка муниципальных учреждений культуры, находящихся на территории сельских поселений</t>
  </si>
  <si>
    <t>Всего, в т.ч.</t>
  </si>
  <si>
    <t>Федеральный бюджет</t>
  </si>
  <si>
    <t xml:space="preserve">Областной бюджет </t>
  </si>
  <si>
    <t>1.1.3.</t>
  </si>
  <si>
    <t>Мероприятие 1.3.1.«Обеспечение деятельности (оказание услуг, выполнение работ) муниципальных учреждений»</t>
  </si>
  <si>
    <t xml:space="preserve">Администрация Невельского района </t>
  </si>
  <si>
    <t>Мероприятие 1.3.2 "Проведение научной конференции «Бахтинские чтения», выпуск Невельского сборника</t>
  </si>
  <si>
    <t xml:space="preserve">всего </t>
  </si>
  <si>
    <t>Бюджет МО «Невельский район»</t>
  </si>
  <si>
    <t>«Приложение № 3</t>
  </si>
  <si>
    <t>Показатели мероприятия</t>
  </si>
  <si>
    <t>Единица измерения</t>
  </si>
  <si>
    <t>Значения показателей по годам</t>
  </si>
  <si>
    <t xml:space="preserve">Основное мероприятие  1. </t>
  </si>
  <si>
    <t>Количество учреждений</t>
  </si>
  <si>
    <t>Ед.</t>
  </si>
  <si>
    <t>Количество экземпляров</t>
  </si>
  <si>
    <t>Количество подключенных библиотек</t>
  </si>
  <si>
    <t>Основное мероприятие 2.</t>
  </si>
  <si>
    <t xml:space="preserve">Мероприятие </t>
  </si>
  <si>
    <t>Количество объектов, на которых провдится капитальный ремонт</t>
  </si>
  <si>
    <t>Основное мероприятие 3.</t>
  </si>
  <si>
    <t>«Развитие музейного дела»</t>
  </si>
  <si>
    <t>«Обеспечение деятельности (оказание услуг, выполнение работ) муниципальных учреждений»</t>
  </si>
  <si>
    <t>Проведение научной конференции «Бахтинские чтения», выпуск Невельского сборника</t>
  </si>
  <si>
    <t>Количество конференций</t>
  </si>
  <si>
    <t>Количество сборников</t>
  </si>
  <si>
    <t xml:space="preserve"> Прогнозная (справочная) оценка ресурсного обеспечения реализации муниципальной программы «Развитие культуры в муниципальном образовании «Невельский район» за счет всех источников финансирования </t>
  </si>
  <si>
    <t>1.1.4.</t>
  </si>
  <si>
    <t>1.2.1.</t>
  </si>
  <si>
    <t>1.2.2.</t>
  </si>
  <si>
    <t>1.2.4.</t>
  </si>
  <si>
    <t>1.2.5.</t>
  </si>
  <si>
    <t>1.3.1.</t>
  </si>
  <si>
    <t>1.3.2.</t>
  </si>
  <si>
    <t>1.2.3.</t>
  </si>
  <si>
    <t>2025-2030</t>
  </si>
  <si>
    <t xml:space="preserve">  2020 год</t>
  </si>
  <si>
    <t>2022   год</t>
  </si>
  <si>
    <t>2023   год</t>
  </si>
  <si>
    <t>2024   год</t>
  </si>
  <si>
    <t>2025   год</t>
  </si>
  <si>
    <t>Уровень фактической обеспеченности учреждениями культуры от нормативной потребности:</t>
  </si>
  <si>
    <t>Рост числа посещений библиотек в % к предыдущему году.</t>
  </si>
  <si>
    <t xml:space="preserve">Ед.   </t>
  </si>
  <si>
    <t>чел.</t>
  </si>
  <si>
    <t xml:space="preserve">Количество мероприятий, направленных на укрепление российской гражданской идентичности, гармонизацию межнациональных и межрелигиозных отношений   </t>
  </si>
  <si>
    <t xml:space="preserve">Количество участников мероприятий, направленных на укрепление российской гражданской идентичности, гармонизацию межнациональных и межрелигиозных отношений   </t>
  </si>
  <si>
    <t>Подпрограмма «Реализация стратегии государственной национальной политики Российской Федерации на территории муниципального образования «Невельский район»</t>
  </si>
  <si>
    <t>Мероприятие 1.2.5. Проведение мероприятий, направленных на сохранение, возрождение и развитие народных и художественных промыслов и ремесел</t>
  </si>
  <si>
    <t>Количество проведенных мероприятий</t>
  </si>
  <si>
    <t>Чел.</t>
  </si>
  <si>
    <t>Государственная поддержка муниципальных учреждений культуры, находящихся на территории сельских поселений</t>
  </si>
  <si>
    <t>"Укрепление материально-технической базы учреждений"</t>
  </si>
  <si>
    <t>Проведение мероприятий, направленных на сохранение, возрождение  и развитие народных и художественных промыслов и ремесел</t>
  </si>
  <si>
    <r>
      <t>Подпрограмма 1 «</t>
    </r>
    <r>
      <rPr>
        <b/>
        <sz val="12"/>
        <color rgb="FF000000"/>
        <rFont val="Times New Roman"/>
        <family val="1"/>
        <charset val="204"/>
      </rPr>
      <t>Развитие культуры»</t>
    </r>
  </si>
  <si>
    <t>Количество библиотек, получивших денежное поощрение</t>
  </si>
  <si>
    <t>Количество работников библиотек, получивших денежное поощрение</t>
  </si>
  <si>
    <t>количество учреждений</t>
  </si>
  <si>
    <t>Количество проведенных традиционных народных праздников</t>
  </si>
  <si>
    <t>Количество уголков крестьянского быта</t>
  </si>
  <si>
    <t>2027   год</t>
  </si>
  <si>
    <t>2026   год</t>
  </si>
  <si>
    <t>2028   год</t>
  </si>
  <si>
    <t>2029  год</t>
  </si>
  <si>
    <t>2030   год</t>
  </si>
  <si>
    <t>Мероприятие  1.1.1.                                 «Обеспечение деятельности (оказание услуг, выполнение работ) муниципальных учреждений»</t>
  </si>
  <si>
    <t>Мероприятие  1.1.2.                                         «Комплектование книжных фондов библиотек муниципальных образований»</t>
  </si>
  <si>
    <t>Мероприятие  1.1.3.                                          «Подключение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оцифровки»</t>
  </si>
  <si>
    <t>Мероприятие 1.1.4.</t>
  </si>
  <si>
    <t>Мероприятие 1.2.1.                                           «Обеспечение деятельности (оказание услуг, выполнение работ) муниципальных учреждений»</t>
  </si>
  <si>
    <t xml:space="preserve"> Мероприятие 1.2.2.                                 «Капитальный ремонт объектов муниципальной собственности»</t>
  </si>
  <si>
    <t>Мероприятие 1.2.3.</t>
  </si>
  <si>
    <t>Мероприятие 1.2.4.</t>
  </si>
  <si>
    <t xml:space="preserve">Мероприятие    1.2.5.                                                           </t>
  </si>
  <si>
    <t>Мероприятие  1.3.1.</t>
  </si>
  <si>
    <t>Мероприятие  1.3.2.</t>
  </si>
  <si>
    <t>Подпрограмма 2 "Реализация стратегии государственной национальной политики Российской Федерации на ткрритории муниципального образования "Невельский район"</t>
  </si>
  <si>
    <t>Мероприятие 2.1.1. "Проведение мероприятий, направленных на укрепление Российской гражданской индентичности, гармонизацию межнациональных и межрегиональных отношений.</t>
  </si>
  <si>
    <t>2.1.</t>
  </si>
  <si>
    <t>2.1.1.</t>
  </si>
  <si>
    <t>2.</t>
  </si>
  <si>
    <t>Подпрограмма 2 «Реализация стратегии   государственной национальной политики Российской Федерации на территории муниципального образования  «Невельский район»</t>
  </si>
  <si>
    <t>Основное мероприятие  1.   «Реализация стратегии   государственной национальной политики Российской Федерации на территории муниципального образования  «Невельский район»</t>
  </si>
  <si>
    <t>Количество участников мероприятий</t>
  </si>
  <si>
    <t>Муниципальная программа «Развитие культуры в муниципальном образовании «Невельский район»</t>
  </si>
  <si>
    <t xml:space="preserve"> - клубами и учреждениями клубного типа</t>
  </si>
  <si>
    <t xml:space="preserve"> - библиотеками</t>
  </si>
  <si>
    <t>к муниципальной программе «Развитие культуры в муниципальном образовании «Невельский район»</t>
  </si>
  <si>
    <t>Основное мероприятие 3. «Развитие музейного дела»</t>
  </si>
  <si>
    <t>Основное мероприятие 1.   "Реализация стратегии государственной национальной политики Российской Федерации на ткрритории муниципального образования "Невельский район"</t>
  </si>
  <si>
    <t>1.3.</t>
  </si>
  <si>
    <t>Перечень мероприятий, основных мероприятий муниципальной программы «Развитие культуры в муниципальном образовании «Невельский район»</t>
  </si>
  <si>
    <t xml:space="preserve">Приложение № 4
к муниципальной программе  «Развитие культуры в муниципальном образовании «Невельский район»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</si>
</sst>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6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4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4" fontId="0" fillId="0" borderId="0" xfId="0" applyNumberFormat="1"/>
    <xf numFmtId="0" fontId="2" fillId="0" borderId="1" xfId="0" applyFont="1" applyBorder="1" applyAlignment="1">
      <alignment horizontal="center" vertical="top"/>
    </xf>
    <xf numFmtId="0" fontId="0" fillId="0" borderId="1" xfId="0" applyBorder="1"/>
    <xf numFmtId="0" fontId="9" fillId="0" borderId="0" xfId="0" applyFo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2" xfId="0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1" fillId="0" borderId="1" xfId="0" applyFont="1" applyBorder="1"/>
    <xf numFmtId="0" fontId="12" fillId="0" borderId="1" xfId="0" applyFont="1" applyBorder="1"/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right" vertical="top" wrapText="1"/>
    </xf>
    <xf numFmtId="14" fontId="2" fillId="0" borderId="1" xfId="0" applyNumberFormat="1" applyFont="1" applyBorder="1" applyAlignment="1">
      <alignment vertical="top" wrapText="1"/>
    </xf>
    <xf numFmtId="4" fontId="4" fillId="2" borderId="8" xfId="0" applyNumberFormat="1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5" xfId="0" applyBorder="1" applyAlignment="1"/>
    <xf numFmtId="0" fontId="0" fillId="0" borderId="6" xfId="0" applyBorder="1" applyAlignment="1"/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1" xfId="0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3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0" fillId="0" borderId="2" xfId="0" applyBorder="1"/>
    <xf numFmtId="4" fontId="6" fillId="0" borderId="1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top" wrapText="1"/>
    </xf>
    <xf numFmtId="4" fontId="4" fillId="0" borderId="7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/>
    <xf numFmtId="4" fontId="4" fillId="0" borderId="1" xfId="0" applyNumberFormat="1" applyFont="1" applyFill="1" applyBorder="1"/>
    <xf numFmtId="0" fontId="2" fillId="0" borderId="3" xfId="0" applyFont="1" applyBorder="1" applyAlignment="1">
      <alignment vertical="top" wrapText="1"/>
    </xf>
    <xf numFmtId="14" fontId="2" fillId="0" borderId="10" xfId="0" applyNumberFormat="1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9"/>
  <sheetViews>
    <sheetView view="pageLayout" zoomScale="80" zoomScaleNormal="89" zoomScaleSheetLayoutView="91" zoomScalePageLayoutView="80" workbookViewId="0">
      <selection activeCell="C15" sqref="C15"/>
    </sheetView>
  </sheetViews>
  <sheetFormatPr defaultRowHeight="15"/>
  <cols>
    <col min="2" max="2" width="63" customWidth="1"/>
  </cols>
  <sheetData>
    <row r="1" spans="1:14" ht="27.75" customHeight="1">
      <c r="G1" s="37"/>
      <c r="H1" s="37"/>
      <c r="I1" s="37"/>
      <c r="J1" s="37"/>
    </row>
    <row r="2" spans="1:14" ht="85.5" customHeight="1">
      <c r="K2" s="46" t="s">
        <v>13</v>
      </c>
      <c r="L2" s="46"/>
      <c r="M2" s="46"/>
      <c r="N2" s="46"/>
    </row>
    <row r="3" spans="1:14" ht="59.25" customHeight="1">
      <c r="A3" s="43" t="s">
        <v>11</v>
      </c>
      <c r="B3" s="44"/>
      <c r="C3" s="44"/>
      <c r="D3" s="44"/>
      <c r="E3" s="44"/>
      <c r="F3" s="44"/>
      <c r="G3" s="44"/>
      <c r="H3" s="44"/>
      <c r="I3" s="44"/>
      <c r="J3" s="44"/>
      <c r="K3" s="45"/>
      <c r="L3" s="45"/>
      <c r="M3" s="45"/>
      <c r="N3" s="45"/>
    </row>
    <row r="4" spans="1:14" ht="15.75">
      <c r="A4" s="38" t="s">
        <v>0</v>
      </c>
      <c r="B4" s="38" t="s">
        <v>1</v>
      </c>
      <c r="C4" s="38" t="s">
        <v>2</v>
      </c>
      <c r="D4" s="38" t="s">
        <v>3</v>
      </c>
      <c r="E4" s="38"/>
      <c r="F4" s="38"/>
      <c r="G4" s="38"/>
      <c r="H4" s="38"/>
      <c r="I4" s="38"/>
      <c r="J4" s="38"/>
      <c r="K4" s="41"/>
      <c r="L4" s="41"/>
      <c r="M4" s="41"/>
      <c r="N4" s="41"/>
    </row>
    <row r="5" spans="1:14" ht="31.5">
      <c r="A5" s="38"/>
      <c r="B5" s="38"/>
      <c r="C5" s="38"/>
      <c r="D5" s="8" t="s">
        <v>84</v>
      </c>
      <c r="E5" s="8" t="s">
        <v>10</v>
      </c>
      <c r="F5" s="8" t="s">
        <v>85</v>
      </c>
      <c r="G5" s="8" t="s">
        <v>86</v>
      </c>
      <c r="H5" s="8" t="s">
        <v>87</v>
      </c>
      <c r="I5" s="8" t="s">
        <v>88</v>
      </c>
      <c r="J5" s="8" t="s">
        <v>109</v>
      </c>
      <c r="K5" s="8" t="s">
        <v>108</v>
      </c>
      <c r="L5" s="8" t="s">
        <v>110</v>
      </c>
      <c r="M5" s="8" t="s">
        <v>111</v>
      </c>
      <c r="N5" s="8" t="s">
        <v>112</v>
      </c>
    </row>
    <row r="6" spans="1:14" ht="15.75">
      <c r="A6" s="42" t="s">
        <v>12</v>
      </c>
      <c r="B6" s="42"/>
      <c r="C6" s="42"/>
      <c r="D6" s="42"/>
      <c r="E6" s="42"/>
      <c r="F6" s="42"/>
      <c r="G6" s="42"/>
      <c r="H6" s="42"/>
      <c r="I6" s="42"/>
      <c r="J6" s="42"/>
      <c r="K6" s="41"/>
      <c r="L6" s="41"/>
      <c r="M6" s="41"/>
      <c r="N6" s="41"/>
    </row>
    <row r="7" spans="1:14" ht="31.5">
      <c r="A7" s="38">
        <v>1</v>
      </c>
      <c r="B7" s="15" t="s">
        <v>89</v>
      </c>
      <c r="C7" s="8"/>
      <c r="D7" s="8"/>
      <c r="E7" s="8"/>
      <c r="F7" s="8"/>
      <c r="G7" s="8"/>
      <c r="H7" s="8"/>
      <c r="I7" s="8"/>
      <c r="J7" s="8"/>
      <c r="K7" s="11"/>
      <c r="L7" s="11"/>
      <c r="M7" s="11"/>
      <c r="N7" s="11"/>
    </row>
    <row r="8" spans="1:14" ht="15.75">
      <c r="A8" s="38"/>
      <c r="B8" s="15" t="s">
        <v>133</v>
      </c>
      <c r="C8" s="8" t="s">
        <v>5</v>
      </c>
      <c r="D8" s="8">
        <v>100</v>
      </c>
      <c r="E8" s="8">
        <v>100</v>
      </c>
      <c r="F8" s="8">
        <v>100</v>
      </c>
      <c r="G8" s="8">
        <v>100</v>
      </c>
      <c r="H8" s="8">
        <v>100</v>
      </c>
      <c r="I8" s="8">
        <v>100</v>
      </c>
      <c r="J8" s="8">
        <v>100</v>
      </c>
      <c r="K8" s="16">
        <v>100</v>
      </c>
      <c r="L8" s="16">
        <v>100</v>
      </c>
      <c r="M8" s="16">
        <v>100</v>
      </c>
      <c r="N8" s="16">
        <v>100</v>
      </c>
    </row>
    <row r="9" spans="1:14" ht="15.75">
      <c r="A9" s="38"/>
      <c r="B9" s="15" t="s">
        <v>134</v>
      </c>
      <c r="C9" s="8" t="s">
        <v>5</v>
      </c>
      <c r="D9" s="8">
        <v>100</v>
      </c>
      <c r="E9" s="8">
        <v>100</v>
      </c>
      <c r="F9" s="8">
        <v>100</v>
      </c>
      <c r="G9" s="8">
        <v>100</v>
      </c>
      <c r="H9" s="8">
        <v>100</v>
      </c>
      <c r="I9" s="8">
        <v>100</v>
      </c>
      <c r="J9" s="8">
        <v>100</v>
      </c>
      <c r="K9" s="16">
        <v>100</v>
      </c>
      <c r="L9" s="16">
        <v>100</v>
      </c>
      <c r="M9" s="16">
        <v>100</v>
      </c>
      <c r="N9" s="16">
        <v>100</v>
      </c>
    </row>
    <row r="10" spans="1:14" ht="31.5">
      <c r="A10" s="8">
        <v>2</v>
      </c>
      <c r="B10" s="13" t="s">
        <v>4</v>
      </c>
      <c r="C10" s="8" t="s">
        <v>5</v>
      </c>
      <c r="D10" s="17">
        <v>0.1</v>
      </c>
      <c r="E10" s="17">
        <v>0.2</v>
      </c>
      <c r="F10" s="17">
        <v>0.3</v>
      </c>
      <c r="G10" s="17">
        <v>0.4</v>
      </c>
      <c r="H10" s="17">
        <v>0.5</v>
      </c>
      <c r="I10" s="17">
        <v>0.6</v>
      </c>
      <c r="J10" s="17">
        <v>0.7</v>
      </c>
      <c r="K10" s="17">
        <v>0.8</v>
      </c>
      <c r="L10" s="17">
        <v>0.9</v>
      </c>
      <c r="M10" s="17">
        <v>1</v>
      </c>
      <c r="N10" s="17">
        <v>1.1000000000000001</v>
      </c>
    </row>
    <row r="11" spans="1:14" ht="31.5">
      <c r="A11" s="8">
        <v>3</v>
      </c>
      <c r="B11" s="13" t="s">
        <v>90</v>
      </c>
      <c r="C11" s="8" t="s">
        <v>5</v>
      </c>
      <c r="D11" s="17">
        <v>1.4</v>
      </c>
      <c r="E11" s="17">
        <v>1.4</v>
      </c>
      <c r="F11" s="17">
        <v>1.4</v>
      </c>
      <c r="G11" s="17">
        <v>1.4</v>
      </c>
      <c r="H11" s="17">
        <v>1.4</v>
      </c>
      <c r="I11" s="17">
        <v>1.4</v>
      </c>
      <c r="J11" s="17">
        <v>1.4</v>
      </c>
      <c r="K11" s="17">
        <v>1.4</v>
      </c>
      <c r="L11" s="17">
        <v>1.4</v>
      </c>
      <c r="M11" s="17">
        <v>1.4</v>
      </c>
      <c r="N11" s="17">
        <v>1.4</v>
      </c>
    </row>
    <row r="12" spans="1:14" ht="16.5" customHeight="1">
      <c r="A12" s="39" t="s">
        <v>9</v>
      </c>
      <c r="B12" s="40"/>
      <c r="C12" s="40"/>
      <c r="D12" s="40"/>
      <c r="E12" s="40"/>
      <c r="F12" s="40"/>
      <c r="G12" s="40"/>
      <c r="H12" s="40"/>
      <c r="I12" s="40"/>
      <c r="J12" s="40"/>
      <c r="K12" s="35"/>
      <c r="L12" s="35"/>
      <c r="M12" s="35"/>
      <c r="N12" s="36"/>
    </row>
    <row r="13" spans="1:14" ht="31.5">
      <c r="A13" s="8">
        <v>1</v>
      </c>
      <c r="B13" s="13" t="s">
        <v>4</v>
      </c>
      <c r="C13" s="8" t="s">
        <v>5</v>
      </c>
      <c r="D13" s="17">
        <v>0.1</v>
      </c>
      <c r="E13" s="17">
        <v>0.2</v>
      </c>
      <c r="F13" s="17">
        <v>0.3</v>
      </c>
      <c r="G13" s="17">
        <v>0.4</v>
      </c>
      <c r="H13" s="17">
        <v>0.5</v>
      </c>
      <c r="I13" s="17">
        <v>0.6</v>
      </c>
      <c r="J13" s="17">
        <v>0.7</v>
      </c>
      <c r="K13" s="17">
        <v>0.8</v>
      </c>
      <c r="L13" s="18">
        <v>0.9</v>
      </c>
      <c r="M13" s="18">
        <v>1</v>
      </c>
      <c r="N13" s="18">
        <v>1.1000000000000001</v>
      </c>
    </row>
    <row r="14" spans="1:14" ht="81.75" customHeight="1">
      <c r="A14" s="8">
        <v>2</v>
      </c>
      <c r="B14" s="13" t="s">
        <v>6</v>
      </c>
      <c r="C14" s="8" t="s">
        <v>5</v>
      </c>
      <c r="D14" s="17">
        <v>1.4</v>
      </c>
      <c r="E14" s="17">
        <v>1.4</v>
      </c>
      <c r="F14" s="17">
        <v>1.4</v>
      </c>
      <c r="G14" s="17">
        <v>1.4</v>
      </c>
      <c r="H14" s="17">
        <v>1.4</v>
      </c>
      <c r="I14" s="17">
        <v>1.4</v>
      </c>
      <c r="J14" s="17">
        <v>1.4</v>
      </c>
      <c r="K14" s="17">
        <v>1.4</v>
      </c>
      <c r="L14" s="17">
        <v>1.4</v>
      </c>
      <c r="M14" s="17">
        <v>1.4</v>
      </c>
      <c r="N14" s="17">
        <v>1.4</v>
      </c>
    </row>
    <row r="15" spans="1:14" ht="63">
      <c r="A15" s="8">
        <v>3</v>
      </c>
      <c r="B15" s="13" t="s">
        <v>8</v>
      </c>
      <c r="C15" s="8" t="s">
        <v>5</v>
      </c>
      <c r="D15" s="17">
        <v>11</v>
      </c>
      <c r="E15" s="17">
        <v>11.1</v>
      </c>
      <c r="F15" s="17">
        <v>11.2</v>
      </c>
      <c r="G15" s="17">
        <v>11.3</v>
      </c>
      <c r="H15" s="17">
        <v>11.4</v>
      </c>
      <c r="I15" s="17">
        <v>11.5</v>
      </c>
      <c r="J15" s="17">
        <v>11.6</v>
      </c>
      <c r="K15" s="17">
        <v>11.7</v>
      </c>
      <c r="L15" s="17">
        <v>11.8</v>
      </c>
      <c r="M15" s="17">
        <v>11.9</v>
      </c>
      <c r="N15" s="17">
        <v>12</v>
      </c>
    </row>
    <row r="16" spans="1:14" ht="47.25">
      <c r="A16" s="8">
        <v>4</v>
      </c>
      <c r="B16" s="13" t="s">
        <v>7</v>
      </c>
      <c r="C16" s="8" t="s">
        <v>5</v>
      </c>
      <c r="D16" s="17">
        <v>1.2</v>
      </c>
      <c r="E16" s="17">
        <v>1.2</v>
      </c>
      <c r="F16" s="17">
        <v>1.3</v>
      </c>
      <c r="G16" s="17">
        <v>1.4</v>
      </c>
      <c r="H16" s="17">
        <v>1.5</v>
      </c>
      <c r="I16" s="17">
        <v>1.6</v>
      </c>
      <c r="J16" s="17">
        <v>1.7</v>
      </c>
      <c r="K16" s="17">
        <v>1.8</v>
      </c>
      <c r="L16" s="17">
        <v>1.9</v>
      </c>
      <c r="M16" s="17">
        <v>2</v>
      </c>
      <c r="N16" s="17">
        <v>2</v>
      </c>
    </row>
    <row r="17" spans="1:14" ht="32.25" customHeight="1">
      <c r="A17" s="33" t="s">
        <v>95</v>
      </c>
      <c r="B17" s="34"/>
      <c r="C17" s="34"/>
      <c r="D17" s="34"/>
      <c r="E17" s="34"/>
      <c r="F17" s="34"/>
      <c r="G17" s="34"/>
      <c r="H17" s="34"/>
      <c r="I17" s="34"/>
      <c r="J17" s="34"/>
      <c r="K17" s="35"/>
      <c r="L17" s="35"/>
      <c r="M17" s="35"/>
      <c r="N17" s="36"/>
    </row>
    <row r="18" spans="1:14" ht="51" customHeight="1">
      <c r="A18" s="8">
        <v>1</v>
      </c>
      <c r="B18" s="14" t="s">
        <v>93</v>
      </c>
      <c r="C18" s="8" t="s">
        <v>91</v>
      </c>
      <c r="D18" s="17">
        <v>12</v>
      </c>
      <c r="E18" s="17">
        <v>12</v>
      </c>
      <c r="F18" s="17">
        <v>13</v>
      </c>
      <c r="G18" s="17">
        <v>13</v>
      </c>
      <c r="H18" s="17">
        <v>14</v>
      </c>
      <c r="I18" s="17">
        <v>14</v>
      </c>
      <c r="J18" s="17">
        <v>15</v>
      </c>
      <c r="K18" s="17">
        <v>15</v>
      </c>
      <c r="L18" s="17">
        <v>16</v>
      </c>
      <c r="M18" s="17">
        <v>16</v>
      </c>
      <c r="N18" s="17">
        <v>16</v>
      </c>
    </row>
    <row r="19" spans="1:14" ht="63">
      <c r="A19" s="8">
        <v>2</v>
      </c>
      <c r="B19" s="14" t="s">
        <v>94</v>
      </c>
      <c r="C19" s="8" t="s">
        <v>92</v>
      </c>
      <c r="D19" s="17">
        <v>365</v>
      </c>
      <c r="E19" s="17">
        <v>365</v>
      </c>
      <c r="F19" s="17">
        <v>380</v>
      </c>
      <c r="G19" s="17">
        <v>380</v>
      </c>
      <c r="H19" s="17">
        <v>395</v>
      </c>
      <c r="I19" s="17">
        <v>395</v>
      </c>
      <c r="J19" s="17">
        <v>410</v>
      </c>
      <c r="K19" s="17">
        <v>410</v>
      </c>
      <c r="L19" s="17">
        <v>425</v>
      </c>
      <c r="M19" s="17">
        <v>425</v>
      </c>
      <c r="N19" s="17">
        <v>425</v>
      </c>
    </row>
  </sheetData>
  <mergeCells count="11">
    <mergeCell ref="A17:N17"/>
    <mergeCell ref="G1:J1"/>
    <mergeCell ref="A4:A5"/>
    <mergeCell ref="B4:B5"/>
    <mergeCell ref="C4:C5"/>
    <mergeCell ref="A12:N12"/>
    <mergeCell ref="D4:N4"/>
    <mergeCell ref="A6:N6"/>
    <mergeCell ref="A3:N3"/>
    <mergeCell ref="A7:A9"/>
    <mergeCell ref="K2:N2"/>
  </mergeCells>
  <pageMargins left="0.82677165354330717" right="0.23622047244094491" top="0.74803149606299213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12"/>
  <sheetViews>
    <sheetView zoomScaleNormal="100" workbookViewId="0">
      <selection activeCell="D6" sqref="D6:D7"/>
    </sheetView>
  </sheetViews>
  <sheetFormatPr defaultRowHeight="15"/>
  <cols>
    <col min="1" max="1" width="7.42578125" customWidth="1"/>
    <col min="2" max="2" width="28.7109375" customWidth="1"/>
    <col min="3" max="3" width="16.42578125" customWidth="1"/>
    <col min="4" max="4" width="21.85546875" customWidth="1"/>
    <col min="5" max="5" width="12.7109375" customWidth="1"/>
    <col min="6" max="6" width="12.85546875" customWidth="1"/>
    <col min="7" max="7" width="12" customWidth="1"/>
    <col min="8" max="8" width="10.28515625" customWidth="1"/>
    <col min="9" max="9" width="9.7109375" customWidth="1"/>
    <col min="10" max="10" width="9.5703125" customWidth="1"/>
    <col min="11" max="11" width="11.7109375" customWidth="1"/>
    <col min="12" max="12" width="10.7109375" bestFit="1" customWidth="1"/>
  </cols>
  <sheetData>
    <row r="1" spans="1:12" ht="11.25" customHeight="1">
      <c r="A1" s="1"/>
      <c r="B1" s="1"/>
      <c r="C1" s="1"/>
      <c r="D1" s="1"/>
      <c r="E1" s="1"/>
      <c r="F1" s="1"/>
      <c r="G1" s="47"/>
      <c r="H1" s="47"/>
      <c r="I1" s="47"/>
      <c r="J1" s="47"/>
      <c r="K1" s="47"/>
    </row>
    <row r="2" spans="1:12" ht="8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2">
      <c r="A3" s="1"/>
      <c r="B3" s="1"/>
      <c r="C3" s="1"/>
      <c r="D3" s="1"/>
      <c r="E3" s="1"/>
      <c r="F3" s="1"/>
      <c r="G3" s="48" t="s">
        <v>56</v>
      </c>
      <c r="H3" s="48"/>
      <c r="I3" s="48"/>
      <c r="J3" s="48"/>
      <c r="K3" s="48"/>
    </row>
    <row r="4" spans="1:12" ht="44.45" customHeight="1">
      <c r="A4" s="1"/>
      <c r="B4" s="1"/>
      <c r="C4" s="1"/>
      <c r="D4" s="1"/>
      <c r="E4" s="1"/>
      <c r="F4" s="1"/>
      <c r="G4" s="48" t="s">
        <v>135</v>
      </c>
      <c r="H4" s="49"/>
      <c r="I4" s="49"/>
      <c r="J4" s="49"/>
      <c r="K4" s="49"/>
    </row>
    <row r="5" spans="1:12" ht="37.5" customHeight="1">
      <c r="A5" s="50" t="s">
        <v>74</v>
      </c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12" ht="67.150000000000006" customHeight="1">
      <c r="A6" s="51" t="s">
        <v>14</v>
      </c>
      <c r="B6" s="53" t="s">
        <v>22</v>
      </c>
      <c r="C6" s="53" t="s">
        <v>23</v>
      </c>
      <c r="D6" s="53" t="s">
        <v>24</v>
      </c>
      <c r="E6" s="54" t="s">
        <v>25</v>
      </c>
      <c r="F6" s="55"/>
      <c r="G6" s="55"/>
      <c r="H6" s="55"/>
      <c r="I6" s="55"/>
      <c r="J6" s="55"/>
      <c r="K6" s="56"/>
    </row>
    <row r="7" spans="1:12">
      <c r="A7" s="52"/>
      <c r="B7" s="52"/>
      <c r="C7" s="52"/>
      <c r="D7" s="52"/>
      <c r="E7" s="2">
        <v>2020</v>
      </c>
      <c r="F7" s="2">
        <v>2021</v>
      </c>
      <c r="G7" s="2">
        <v>2022</v>
      </c>
      <c r="H7" s="2">
        <v>2023</v>
      </c>
      <c r="I7" s="2">
        <v>2024</v>
      </c>
      <c r="J7" s="2" t="s">
        <v>83</v>
      </c>
      <c r="K7" s="2" t="s">
        <v>26</v>
      </c>
    </row>
    <row r="8" spans="1:12">
      <c r="A8" s="2">
        <v>1</v>
      </c>
      <c r="B8" s="2">
        <v>2</v>
      </c>
      <c r="C8" s="2">
        <v>3</v>
      </c>
      <c r="D8" s="2"/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</row>
    <row r="9" spans="1:12" ht="16.149999999999999" customHeight="1">
      <c r="A9" s="57"/>
      <c r="B9" s="57" t="s">
        <v>132</v>
      </c>
      <c r="C9" s="57" t="s">
        <v>27</v>
      </c>
      <c r="D9" s="3" t="s">
        <v>26</v>
      </c>
      <c r="E9" s="85">
        <f>E19</f>
        <v>37880</v>
      </c>
      <c r="F9" s="85">
        <f t="shared" ref="F9:I9" si="0">F19</f>
        <v>37880</v>
      </c>
      <c r="G9" s="85">
        <f>G19</f>
        <v>37689.800000000003</v>
      </c>
      <c r="H9" s="85">
        <f t="shared" si="0"/>
        <v>0</v>
      </c>
      <c r="I9" s="85">
        <f t="shared" si="0"/>
        <v>0</v>
      </c>
      <c r="J9" s="85">
        <f t="shared" ref="J9" si="1">J19</f>
        <v>0</v>
      </c>
      <c r="K9" s="85">
        <f>K19</f>
        <v>113449.8</v>
      </c>
      <c r="L9" s="9"/>
    </row>
    <row r="10" spans="1:12" ht="27.75" customHeight="1">
      <c r="A10" s="58"/>
      <c r="B10" s="58"/>
      <c r="C10" s="58"/>
      <c r="D10" s="3" t="s">
        <v>28</v>
      </c>
      <c r="E10" s="85">
        <f t="shared" ref="E10:K18" si="2">E20</f>
        <v>0</v>
      </c>
      <c r="F10" s="85">
        <f t="shared" si="2"/>
        <v>0</v>
      </c>
      <c r="G10" s="85">
        <f t="shared" si="2"/>
        <v>0</v>
      </c>
      <c r="H10" s="85">
        <f t="shared" si="2"/>
        <v>0</v>
      </c>
      <c r="I10" s="85">
        <f t="shared" si="2"/>
        <v>0</v>
      </c>
      <c r="J10" s="85">
        <f t="shared" ref="J10" si="3">J20</f>
        <v>0</v>
      </c>
      <c r="K10" s="85">
        <f t="shared" si="2"/>
        <v>0</v>
      </c>
    </row>
    <row r="11" spans="1:12" ht="18.600000000000001" customHeight="1">
      <c r="A11" s="58"/>
      <c r="B11" s="58"/>
      <c r="C11" s="58"/>
      <c r="D11" s="3" t="s">
        <v>29</v>
      </c>
      <c r="E11" s="85">
        <f t="shared" si="2"/>
        <v>0</v>
      </c>
      <c r="F11" s="85">
        <f t="shared" si="2"/>
        <v>0</v>
      </c>
      <c r="G11" s="85">
        <f t="shared" si="2"/>
        <v>0</v>
      </c>
      <c r="H11" s="85">
        <f t="shared" si="2"/>
        <v>0</v>
      </c>
      <c r="I11" s="85">
        <f t="shared" si="2"/>
        <v>0</v>
      </c>
      <c r="J11" s="85">
        <f t="shared" ref="J11" si="4">J21</f>
        <v>0</v>
      </c>
      <c r="K11" s="85">
        <f t="shared" si="2"/>
        <v>0</v>
      </c>
    </row>
    <row r="12" spans="1:12" ht="32.450000000000003" customHeight="1">
      <c r="A12" s="58"/>
      <c r="B12" s="58"/>
      <c r="C12" s="58"/>
      <c r="D12" s="3" t="s">
        <v>30</v>
      </c>
      <c r="E12" s="85">
        <f t="shared" si="2"/>
        <v>35369</v>
      </c>
      <c r="F12" s="85">
        <f t="shared" si="2"/>
        <v>35369</v>
      </c>
      <c r="G12" s="85">
        <f t="shared" si="2"/>
        <v>35178.800000000003</v>
      </c>
      <c r="H12" s="85">
        <f t="shared" si="2"/>
        <v>0</v>
      </c>
      <c r="I12" s="85">
        <f t="shared" si="2"/>
        <v>0</v>
      </c>
      <c r="J12" s="85">
        <f t="shared" ref="J12" si="5">J22</f>
        <v>0</v>
      </c>
      <c r="K12" s="85">
        <f>K22</f>
        <v>105916.8</v>
      </c>
    </row>
    <row r="13" spans="1:12">
      <c r="A13" s="58"/>
      <c r="B13" s="58"/>
      <c r="C13" s="59"/>
      <c r="D13" s="3" t="s">
        <v>31</v>
      </c>
      <c r="E13" s="85">
        <f t="shared" si="2"/>
        <v>2511</v>
      </c>
      <c r="F13" s="85">
        <f t="shared" si="2"/>
        <v>2511</v>
      </c>
      <c r="G13" s="85">
        <f t="shared" si="2"/>
        <v>2511</v>
      </c>
      <c r="H13" s="85">
        <f t="shared" si="2"/>
        <v>0</v>
      </c>
      <c r="I13" s="85">
        <f t="shared" si="2"/>
        <v>0</v>
      </c>
      <c r="J13" s="85">
        <f t="shared" ref="J13" si="6">J23</f>
        <v>0</v>
      </c>
      <c r="K13" s="85">
        <f t="shared" si="2"/>
        <v>7533</v>
      </c>
    </row>
    <row r="14" spans="1:12" ht="18.600000000000001" customHeight="1">
      <c r="A14" s="58"/>
      <c r="B14" s="58"/>
      <c r="C14" s="57" t="s">
        <v>19</v>
      </c>
      <c r="D14" s="3" t="s">
        <v>26</v>
      </c>
      <c r="E14" s="85">
        <f t="shared" si="2"/>
        <v>37880</v>
      </c>
      <c r="F14" s="85">
        <f t="shared" si="2"/>
        <v>37880</v>
      </c>
      <c r="G14" s="85">
        <f>G24</f>
        <v>37689.800000000003</v>
      </c>
      <c r="H14" s="85">
        <f t="shared" si="2"/>
        <v>0</v>
      </c>
      <c r="I14" s="85">
        <f t="shared" si="2"/>
        <v>0</v>
      </c>
      <c r="J14" s="85">
        <f t="shared" ref="J14" si="7">J24</f>
        <v>0</v>
      </c>
      <c r="K14" s="85">
        <f>K24</f>
        <v>113449.8</v>
      </c>
    </row>
    <row r="15" spans="1:12" ht="16.149999999999999" customHeight="1">
      <c r="A15" s="58"/>
      <c r="B15" s="58"/>
      <c r="C15" s="58"/>
      <c r="D15" s="3" t="s">
        <v>28</v>
      </c>
      <c r="E15" s="85">
        <f t="shared" si="2"/>
        <v>0</v>
      </c>
      <c r="F15" s="85">
        <f t="shared" si="2"/>
        <v>0</v>
      </c>
      <c r="G15" s="85">
        <f t="shared" si="2"/>
        <v>0</v>
      </c>
      <c r="H15" s="85">
        <f t="shared" si="2"/>
        <v>0</v>
      </c>
      <c r="I15" s="85">
        <f t="shared" si="2"/>
        <v>0</v>
      </c>
      <c r="J15" s="85">
        <f t="shared" ref="J15" si="8">J25</f>
        <v>0</v>
      </c>
      <c r="K15" s="85">
        <f t="shared" si="2"/>
        <v>0</v>
      </c>
    </row>
    <row r="16" spans="1:12" ht="16.899999999999999" customHeight="1">
      <c r="A16" s="58"/>
      <c r="B16" s="58"/>
      <c r="C16" s="58"/>
      <c r="D16" s="3" t="s">
        <v>29</v>
      </c>
      <c r="E16" s="85">
        <f t="shared" si="2"/>
        <v>0</v>
      </c>
      <c r="F16" s="85">
        <f t="shared" si="2"/>
        <v>0</v>
      </c>
      <c r="G16" s="85">
        <f t="shared" si="2"/>
        <v>0</v>
      </c>
      <c r="H16" s="85">
        <f t="shared" si="2"/>
        <v>0</v>
      </c>
      <c r="I16" s="85">
        <f t="shared" si="2"/>
        <v>0</v>
      </c>
      <c r="J16" s="85">
        <f t="shared" ref="J16" si="9">J26</f>
        <v>0</v>
      </c>
      <c r="K16" s="85">
        <f t="shared" si="2"/>
        <v>0</v>
      </c>
    </row>
    <row r="17" spans="1:12" ht="30" customHeight="1">
      <c r="A17" s="58"/>
      <c r="B17" s="58"/>
      <c r="C17" s="58"/>
      <c r="D17" s="3" t="s">
        <v>30</v>
      </c>
      <c r="E17" s="85">
        <f t="shared" si="2"/>
        <v>35369</v>
      </c>
      <c r="F17" s="85">
        <f t="shared" si="2"/>
        <v>35369</v>
      </c>
      <c r="G17" s="85">
        <f t="shared" si="2"/>
        <v>35178.800000000003</v>
      </c>
      <c r="H17" s="85">
        <f t="shared" si="2"/>
        <v>0</v>
      </c>
      <c r="I17" s="85">
        <f t="shared" si="2"/>
        <v>0</v>
      </c>
      <c r="J17" s="85">
        <f t="shared" ref="J17" si="10">J27</f>
        <v>0</v>
      </c>
      <c r="K17" s="85">
        <f t="shared" si="2"/>
        <v>105916.8</v>
      </c>
    </row>
    <row r="18" spans="1:12">
      <c r="A18" s="59"/>
      <c r="B18" s="59"/>
      <c r="C18" s="59"/>
      <c r="D18" s="3" t="s">
        <v>31</v>
      </c>
      <c r="E18" s="85">
        <f>E28</f>
        <v>2511</v>
      </c>
      <c r="F18" s="85">
        <f t="shared" si="2"/>
        <v>2511</v>
      </c>
      <c r="G18" s="85">
        <f t="shared" si="2"/>
        <v>2511</v>
      </c>
      <c r="H18" s="85">
        <f t="shared" si="2"/>
        <v>0</v>
      </c>
      <c r="I18" s="85">
        <f t="shared" si="2"/>
        <v>0</v>
      </c>
      <c r="J18" s="85">
        <f t="shared" ref="J18" si="11">J28</f>
        <v>0</v>
      </c>
      <c r="K18" s="85">
        <f t="shared" si="2"/>
        <v>7533</v>
      </c>
    </row>
    <row r="19" spans="1:12">
      <c r="A19" s="57" t="s">
        <v>15</v>
      </c>
      <c r="B19" s="57" t="s">
        <v>16</v>
      </c>
      <c r="C19" s="61" t="s">
        <v>27</v>
      </c>
      <c r="D19" s="4" t="s">
        <v>26</v>
      </c>
      <c r="E19" s="7">
        <f>E24</f>
        <v>37880</v>
      </c>
      <c r="F19" s="7">
        <f t="shared" ref="F19:K23" si="12">F24</f>
        <v>37880</v>
      </c>
      <c r="G19" s="7">
        <f>G24</f>
        <v>37689.800000000003</v>
      </c>
      <c r="H19" s="7">
        <f t="shared" si="12"/>
        <v>0</v>
      </c>
      <c r="I19" s="7">
        <f t="shared" si="12"/>
        <v>0</v>
      </c>
      <c r="J19" s="7">
        <f t="shared" ref="J19" si="13">J24</f>
        <v>0</v>
      </c>
      <c r="K19" s="7">
        <f t="shared" si="12"/>
        <v>113449.8</v>
      </c>
    </row>
    <row r="20" spans="1:12">
      <c r="A20" s="60"/>
      <c r="B20" s="58"/>
      <c r="C20" s="60"/>
      <c r="D20" s="4" t="s">
        <v>28</v>
      </c>
      <c r="E20" s="7">
        <f>E25</f>
        <v>0</v>
      </c>
      <c r="F20" s="7">
        <f t="shared" si="12"/>
        <v>0</v>
      </c>
      <c r="G20" s="7">
        <f t="shared" si="12"/>
        <v>0</v>
      </c>
      <c r="H20" s="7">
        <f t="shared" si="12"/>
        <v>0</v>
      </c>
      <c r="I20" s="7">
        <f t="shared" si="12"/>
        <v>0</v>
      </c>
      <c r="J20" s="7">
        <f t="shared" ref="J20" si="14">J25</f>
        <v>0</v>
      </c>
      <c r="K20" s="7">
        <f t="shared" si="12"/>
        <v>0</v>
      </c>
    </row>
    <row r="21" spans="1:12">
      <c r="A21" s="60"/>
      <c r="B21" s="58"/>
      <c r="C21" s="60"/>
      <c r="D21" s="4" t="s">
        <v>29</v>
      </c>
      <c r="E21" s="7">
        <f>E26</f>
        <v>0</v>
      </c>
      <c r="F21" s="7">
        <f t="shared" si="12"/>
        <v>0</v>
      </c>
      <c r="G21" s="7">
        <f t="shared" si="12"/>
        <v>0</v>
      </c>
      <c r="H21" s="7">
        <f t="shared" si="12"/>
        <v>0</v>
      </c>
      <c r="I21" s="7">
        <f t="shared" si="12"/>
        <v>0</v>
      </c>
      <c r="J21" s="7">
        <f t="shared" ref="J21" si="15">J26</f>
        <v>0</v>
      </c>
      <c r="K21" s="7">
        <f t="shared" si="12"/>
        <v>0</v>
      </c>
    </row>
    <row r="22" spans="1:12" ht="30">
      <c r="A22" s="60"/>
      <c r="B22" s="58"/>
      <c r="C22" s="60"/>
      <c r="D22" s="4" t="s">
        <v>30</v>
      </c>
      <c r="E22" s="7">
        <f>E27</f>
        <v>35369</v>
      </c>
      <c r="F22" s="7">
        <f t="shared" si="12"/>
        <v>35369</v>
      </c>
      <c r="G22" s="7">
        <f t="shared" si="12"/>
        <v>35178.800000000003</v>
      </c>
      <c r="H22" s="7">
        <f t="shared" si="12"/>
        <v>0</v>
      </c>
      <c r="I22" s="7">
        <f t="shared" si="12"/>
        <v>0</v>
      </c>
      <c r="J22" s="7">
        <f t="shared" ref="J22" si="16">J27</f>
        <v>0</v>
      </c>
      <c r="K22" s="7">
        <f>K27</f>
        <v>105916.8</v>
      </c>
    </row>
    <row r="23" spans="1:12">
      <c r="A23" s="60"/>
      <c r="B23" s="58"/>
      <c r="C23" s="60"/>
      <c r="D23" s="4" t="s">
        <v>31</v>
      </c>
      <c r="E23" s="7">
        <f>E28</f>
        <v>2511</v>
      </c>
      <c r="F23" s="7">
        <f t="shared" si="12"/>
        <v>2511</v>
      </c>
      <c r="G23" s="7">
        <f t="shared" si="12"/>
        <v>2511</v>
      </c>
      <c r="H23" s="7">
        <f t="shared" si="12"/>
        <v>0</v>
      </c>
      <c r="I23" s="7">
        <f t="shared" si="12"/>
        <v>0</v>
      </c>
      <c r="J23" s="7">
        <f t="shared" ref="J23" si="17">J28</f>
        <v>0</v>
      </c>
      <c r="K23" s="7">
        <f>K28</f>
        <v>7533</v>
      </c>
    </row>
    <row r="24" spans="1:12">
      <c r="A24" s="60"/>
      <c r="B24" s="58"/>
      <c r="C24" s="61" t="s">
        <v>19</v>
      </c>
      <c r="D24" s="4" t="s">
        <v>26</v>
      </c>
      <c r="E24" s="7">
        <f t="shared" ref="E24:K27" si="18">E29+E54+E83</f>
        <v>37880</v>
      </c>
      <c r="F24" s="7">
        <f t="shared" si="18"/>
        <v>37880</v>
      </c>
      <c r="G24" s="7">
        <f t="shared" si="18"/>
        <v>37689.800000000003</v>
      </c>
      <c r="H24" s="7">
        <f t="shared" si="18"/>
        <v>0</v>
      </c>
      <c r="I24" s="7">
        <f t="shared" si="18"/>
        <v>0</v>
      </c>
      <c r="J24" s="7">
        <f t="shared" si="18"/>
        <v>0</v>
      </c>
      <c r="K24" s="7">
        <f t="shared" si="18"/>
        <v>113449.8</v>
      </c>
      <c r="L24" s="31"/>
    </row>
    <row r="25" spans="1:12">
      <c r="A25" s="60"/>
      <c r="B25" s="58"/>
      <c r="C25" s="60"/>
      <c r="D25" s="4" t="s">
        <v>28</v>
      </c>
      <c r="E25" s="7">
        <f t="shared" si="18"/>
        <v>0</v>
      </c>
      <c r="F25" s="7">
        <f t="shared" si="18"/>
        <v>0</v>
      </c>
      <c r="G25" s="7">
        <f t="shared" si="18"/>
        <v>0</v>
      </c>
      <c r="H25" s="7">
        <f t="shared" si="18"/>
        <v>0</v>
      </c>
      <c r="I25" s="7">
        <f t="shared" si="18"/>
        <v>0</v>
      </c>
      <c r="J25" s="7">
        <f t="shared" si="18"/>
        <v>0</v>
      </c>
      <c r="K25" s="7">
        <f t="shared" si="18"/>
        <v>0</v>
      </c>
    </row>
    <row r="26" spans="1:12">
      <c r="A26" s="60"/>
      <c r="B26" s="58"/>
      <c r="C26" s="60"/>
      <c r="D26" s="4" t="s">
        <v>29</v>
      </c>
      <c r="E26" s="7">
        <f t="shared" si="18"/>
        <v>0</v>
      </c>
      <c r="F26" s="7">
        <f t="shared" si="18"/>
        <v>0</v>
      </c>
      <c r="G26" s="7">
        <f t="shared" si="18"/>
        <v>0</v>
      </c>
      <c r="H26" s="7">
        <f t="shared" si="18"/>
        <v>0</v>
      </c>
      <c r="I26" s="7">
        <f t="shared" si="18"/>
        <v>0</v>
      </c>
      <c r="J26" s="7">
        <f t="shared" si="18"/>
        <v>0</v>
      </c>
      <c r="K26" s="7">
        <f t="shared" si="18"/>
        <v>0</v>
      </c>
    </row>
    <row r="27" spans="1:12" ht="30">
      <c r="A27" s="60"/>
      <c r="B27" s="58"/>
      <c r="C27" s="60"/>
      <c r="D27" s="4" t="s">
        <v>30</v>
      </c>
      <c r="E27" s="7">
        <f t="shared" si="18"/>
        <v>35369</v>
      </c>
      <c r="F27" s="7">
        <f t="shared" si="18"/>
        <v>35369</v>
      </c>
      <c r="G27" s="7">
        <f t="shared" si="18"/>
        <v>35178.800000000003</v>
      </c>
      <c r="H27" s="7">
        <f t="shared" si="18"/>
        <v>0</v>
      </c>
      <c r="I27" s="7">
        <f t="shared" si="18"/>
        <v>0</v>
      </c>
      <c r="J27" s="7">
        <f t="shared" si="18"/>
        <v>0</v>
      </c>
      <c r="K27" s="7">
        <f t="shared" si="18"/>
        <v>105916.8</v>
      </c>
    </row>
    <row r="28" spans="1:12">
      <c r="A28" s="60"/>
      <c r="B28" s="58"/>
      <c r="C28" s="60"/>
      <c r="D28" s="4" t="s">
        <v>31</v>
      </c>
      <c r="E28" s="7">
        <f t="shared" ref="E28:K28" si="19">E33+E87+E58</f>
        <v>2511</v>
      </c>
      <c r="F28" s="7">
        <f t="shared" si="19"/>
        <v>2511</v>
      </c>
      <c r="G28" s="7">
        <f t="shared" si="19"/>
        <v>2511</v>
      </c>
      <c r="H28" s="7">
        <f t="shared" si="19"/>
        <v>0</v>
      </c>
      <c r="I28" s="7">
        <f t="shared" si="19"/>
        <v>0</v>
      </c>
      <c r="J28" s="7">
        <f t="shared" si="19"/>
        <v>0</v>
      </c>
      <c r="K28" s="7">
        <f t="shared" si="19"/>
        <v>7533</v>
      </c>
    </row>
    <row r="29" spans="1:12">
      <c r="A29" s="57" t="s">
        <v>17</v>
      </c>
      <c r="B29" s="57" t="s">
        <v>33</v>
      </c>
      <c r="C29" s="57" t="s">
        <v>19</v>
      </c>
      <c r="D29" s="3" t="s">
        <v>26</v>
      </c>
      <c r="E29" s="85">
        <f>E30+E31+E32+E33</f>
        <v>10794.3</v>
      </c>
      <c r="F29" s="85">
        <f t="shared" ref="F29:I29" si="20">F30+F31+F32+F33</f>
        <v>10794.3</v>
      </c>
      <c r="G29" s="85">
        <f t="shared" si="20"/>
        <v>10699.2</v>
      </c>
      <c r="H29" s="85">
        <f t="shared" si="20"/>
        <v>0</v>
      </c>
      <c r="I29" s="85">
        <f t="shared" si="20"/>
        <v>0</v>
      </c>
      <c r="J29" s="85">
        <f t="shared" ref="J29" si="21">J30+J31+J32+J33</f>
        <v>0</v>
      </c>
      <c r="K29" s="85">
        <f>K30+K31+K32+K33</f>
        <v>32287.8</v>
      </c>
      <c r="L29" s="32"/>
    </row>
    <row r="30" spans="1:12" ht="28.5">
      <c r="A30" s="58"/>
      <c r="B30" s="58"/>
      <c r="C30" s="58"/>
      <c r="D30" s="3" t="s">
        <v>28</v>
      </c>
      <c r="E30" s="85">
        <f>E35+E40+E45+E50</f>
        <v>0</v>
      </c>
      <c r="F30" s="85">
        <f t="shared" ref="F30:J30" si="22">F35+F40+F45+F50</f>
        <v>0</v>
      </c>
      <c r="G30" s="85">
        <f t="shared" si="22"/>
        <v>0</v>
      </c>
      <c r="H30" s="85">
        <f t="shared" si="22"/>
        <v>0</v>
      </c>
      <c r="I30" s="85">
        <f t="shared" si="22"/>
        <v>0</v>
      </c>
      <c r="J30" s="85">
        <f t="shared" si="22"/>
        <v>0</v>
      </c>
      <c r="K30" s="85">
        <f>SUM(E30:J30)</f>
        <v>0</v>
      </c>
    </row>
    <row r="31" spans="1:12">
      <c r="A31" s="58"/>
      <c r="B31" s="58"/>
      <c r="C31" s="58"/>
      <c r="D31" s="3" t="s">
        <v>29</v>
      </c>
      <c r="E31" s="85">
        <f>E36+E41+E46+E51</f>
        <v>0</v>
      </c>
      <c r="F31" s="85">
        <f t="shared" ref="F31:J31" si="23">F36+F41+F46+F51</f>
        <v>0</v>
      </c>
      <c r="G31" s="85">
        <f t="shared" si="23"/>
        <v>0</v>
      </c>
      <c r="H31" s="85">
        <f t="shared" si="23"/>
        <v>0</v>
      </c>
      <c r="I31" s="85">
        <f t="shared" si="23"/>
        <v>0</v>
      </c>
      <c r="J31" s="85">
        <f t="shared" si="23"/>
        <v>0</v>
      </c>
      <c r="K31" s="85">
        <f t="shared" ref="K31:K33" si="24">SUM(E31:J31)</f>
        <v>0</v>
      </c>
    </row>
    <row r="32" spans="1:12" ht="30" customHeight="1">
      <c r="A32" s="58"/>
      <c r="B32" s="58"/>
      <c r="C32" s="58"/>
      <c r="D32" s="3" t="s">
        <v>30</v>
      </c>
      <c r="E32" s="85">
        <f>E37+E42+E47+E52</f>
        <v>10789.3</v>
      </c>
      <c r="F32" s="85">
        <f t="shared" ref="F32:J32" si="25">F37+F42+F47+F52</f>
        <v>10789.3</v>
      </c>
      <c r="G32" s="85">
        <f t="shared" si="25"/>
        <v>10694.2</v>
      </c>
      <c r="H32" s="85">
        <f t="shared" si="25"/>
        <v>0</v>
      </c>
      <c r="I32" s="85">
        <f t="shared" si="25"/>
        <v>0</v>
      </c>
      <c r="J32" s="85">
        <f t="shared" si="25"/>
        <v>0</v>
      </c>
      <c r="K32" s="85">
        <f t="shared" si="24"/>
        <v>32272.799999999999</v>
      </c>
    </row>
    <row r="33" spans="1:11">
      <c r="A33" s="58"/>
      <c r="B33" s="58"/>
      <c r="C33" s="58"/>
      <c r="D33" s="3" t="s">
        <v>31</v>
      </c>
      <c r="E33" s="85">
        <f>E38+E43+E48+E53</f>
        <v>5</v>
      </c>
      <c r="F33" s="85">
        <f t="shared" ref="F33:J33" si="26">F38+F43+F48+F53</f>
        <v>5</v>
      </c>
      <c r="G33" s="85">
        <f t="shared" si="26"/>
        <v>5</v>
      </c>
      <c r="H33" s="85">
        <f t="shared" si="26"/>
        <v>0</v>
      </c>
      <c r="I33" s="85">
        <f t="shared" si="26"/>
        <v>0</v>
      </c>
      <c r="J33" s="85">
        <f t="shared" si="26"/>
        <v>0</v>
      </c>
      <c r="K33" s="85">
        <f t="shared" si="24"/>
        <v>15</v>
      </c>
    </row>
    <row r="34" spans="1:11">
      <c r="A34" s="61" t="s">
        <v>32</v>
      </c>
      <c r="B34" s="61" t="s">
        <v>34</v>
      </c>
      <c r="C34" s="61" t="s">
        <v>19</v>
      </c>
      <c r="D34" s="4" t="s">
        <v>26</v>
      </c>
      <c r="E34" s="7">
        <f>E35+E36+E37+E38</f>
        <v>10794.3</v>
      </c>
      <c r="F34" s="7">
        <f t="shared" ref="F34:J34" si="27">F35+F36+F37+F38</f>
        <v>10794.3</v>
      </c>
      <c r="G34" s="7">
        <f t="shared" si="27"/>
        <v>10699.2</v>
      </c>
      <c r="H34" s="7">
        <f t="shared" si="27"/>
        <v>0</v>
      </c>
      <c r="I34" s="7">
        <f t="shared" si="27"/>
        <v>0</v>
      </c>
      <c r="J34" s="7">
        <f t="shared" si="27"/>
        <v>0</v>
      </c>
      <c r="K34" s="7">
        <f>K35+K36+K37+K38</f>
        <v>32287.8</v>
      </c>
    </row>
    <row r="35" spans="1:11">
      <c r="A35" s="60"/>
      <c r="B35" s="60"/>
      <c r="C35" s="60"/>
      <c r="D35" s="4" t="s">
        <v>28</v>
      </c>
      <c r="E35" s="7"/>
      <c r="F35" s="7"/>
      <c r="G35" s="7"/>
      <c r="H35" s="7"/>
      <c r="I35" s="7"/>
      <c r="J35" s="7"/>
      <c r="K35" s="7">
        <f>SUM(E35:I35)</f>
        <v>0</v>
      </c>
    </row>
    <row r="36" spans="1:11">
      <c r="A36" s="60"/>
      <c r="B36" s="60"/>
      <c r="C36" s="60"/>
      <c r="D36" s="4" t="s">
        <v>29</v>
      </c>
      <c r="E36" s="7"/>
      <c r="F36" s="7"/>
      <c r="G36" s="7"/>
      <c r="H36" s="7"/>
      <c r="I36" s="7"/>
      <c r="J36" s="7"/>
      <c r="K36" s="7">
        <f t="shared" ref="K36" si="28">SUM(E36:I36)</f>
        <v>0</v>
      </c>
    </row>
    <row r="37" spans="1:11" ht="30.75" thickBot="1">
      <c r="A37" s="60"/>
      <c r="B37" s="60"/>
      <c r="C37" s="60"/>
      <c r="D37" s="4" t="s">
        <v>30</v>
      </c>
      <c r="E37" s="7">
        <v>10789.3</v>
      </c>
      <c r="F37" s="7">
        <v>10789.3</v>
      </c>
      <c r="G37" s="7">
        <v>10694.2</v>
      </c>
      <c r="H37" s="7"/>
      <c r="I37" s="7"/>
      <c r="J37" s="7"/>
      <c r="K37" s="7">
        <f>SUM(E37:J37)</f>
        <v>32272.799999999999</v>
      </c>
    </row>
    <row r="38" spans="1:11" ht="15.75" thickBot="1">
      <c r="A38" s="60"/>
      <c r="B38" s="60"/>
      <c r="C38" s="60"/>
      <c r="D38" s="4" t="s">
        <v>31</v>
      </c>
      <c r="E38" s="7">
        <v>5</v>
      </c>
      <c r="F38" s="7">
        <v>5</v>
      </c>
      <c r="G38" s="7">
        <v>5</v>
      </c>
      <c r="H38" s="86"/>
      <c r="I38" s="7"/>
      <c r="J38" s="7"/>
      <c r="K38" s="7">
        <f>SUM(E38:J38)</f>
        <v>15</v>
      </c>
    </row>
    <row r="39" spans="1:11">
      <c r="A39" s="61" t="s">
        <v>41</v>
      </c>
      <c r="B39" s="61" t="s">
        <v>35</v>
      </c>
      <c r="C39" s="61" t="s">
        <v>36</v>
      </c>
      <c r="D39" s="4" t="s">
        <v>26</v>
      </c>
      <c r="E39" s="7">
        <f>E40+E41+E42+E43</f>
        <v>0</v>
      </c>
      <c r="F39" s="7">
        <f t="shared" ref="F39:J39" si="29">F40+F41+F42+F43</f>
        <v>0</v>
      </c>
      <c r="G39" s="7">
        <f t="shared" si="29"/>
        <v>0</v>
      </c>
      <c r="H39" s="7">
        <f t="shared" si="29"/>
        <v>0</v>
      </c>
      <c r="I39" s="7">
        <f t="shared" si="29"/>
        <v>0</v>
      </c>
      <c r="J39" s="7">
        <f t="shared" si="29"/>
        <v>0</v>
      </c>
      <c r="K39" s="7">
        <f t="shared" ref="K39:K43" si="30">SUM(E39:J39)</f>
        <v>0</v>
      </c>
    </row>
    <row r="40" spans="1:11">
      <c r="A40" s="60"/>
      <c r="B40" s="60"/>
      <c r="C40" s="60"/>
      <c r="D40" s="4" t="s">
        <v>28</v>
      </c>
      <c r="E40" s="7"/>
      <c r="F40" s="7"/>
      <c r="G40" s="7"/>
      <c r="H40" s="7"/>
      <c r="I40" s="7"/>
      <c r="J40" s="7"/>
      <c r="K40" s="7">
        <f t="shared" si="30"/>
        <v>0</v>
      </c>
    </row>
    <row r="41" spans="1:11">
      <c r="A41" s="60"/>
      <c r="B41" s="60"/>
      <c r="C41" s="60"/>
      <c r="D41" s="4" t="s">
        <v>29</v>
      </c>
      <c r="E41" s="7"/>
      <c r="F41" s="7"/>
      <c r="G41" s="7"/>
      <c r="H41" s="7"/>
      <c r="I41" s="7"/>
      <c r="J41" s="7"/>
      <c r="K41" s="7">
        <f t="shared" si="30"/>
        <v>0</v>
      </c>
    </row>
    <row r="42" spans="1:11" ht="30">
      <c r="A42" s="60"/>
      <c r="B42" s="60"/>
      <c r="C42" s="60"/>
      <c r="D42" s="4" t="s">
        <v>30</v>
      </c>
      <c r="E42" s="7"/>
      <c r="F42" s="7"/>
      <c r="G42" s="7"/>
      <c r="H42" s="7"/>
      <c r="I42" s="7"/>
      <c r="J42" s="7"/>
      <c r="K42" s="7">
        <f t="shared" si="30"/>
        <v>0</v>
      </c>
    </row>
    <row r="43" spans="1:11">
      <c r="A43" s="62"/>
      <c r="B43" s="62"/>
      <c r="C43" s="62"/>
      <c r="D43" s="4" t="s">
        <v>31</v>
      </c>
      <c r="E43" s="7"/>
      <c r="F43" s="7"/>
      <c r="G43" s="7"/>
      <c r="H43" s="7"/>
      <c r="I43" s="7"/>
      <c r="J43" s="7"/>
      <c r="K43" s="7">
        <f t="shared" si="30"/>
        <v>0</v>
      </c>
    </row>
    <row r="44" spans="1:11" ht="19.5" customHeight="1">
      <c r="A44" s="61" t="s">
        <v>50</v>
      </c>
      <c r="B44" s="61" t="s">
        <v>37</v>
      </c>
      <c r="C44" s="61" t="s">
        <v>19</v>
      </c>
      <c r="D44" s="4" t="s">
        <v>26</v>
      </c>
      <c r="E44" s="7">
        <f>E45+E46+E47+E48</f>
        <v>0</v>
      </c>
      <c r="F44" s="7">
        <f t="shared" ref="F44:J44" si="31">F45+F46+F47+F48</f>
        <v>0</v>
      </c>
      <c r="G44" s="7">
        <f t="shared" si="31"/>
        <v>0</v>
      </c>
      <c r="H44" s="7">
        <f t="shared" si="31"/>
        <v>0</v>
      </c>
      <c r="I44" s="7">
        <f t="shared" si="31"/>
        <v>0</v>
      </c>
      <c r="J44" s="7">
        <f t="shared" si="31"/>
        <v>0</v>
      </c>
      <c r="K44" s="7">
        <f t="shared" ref="K44" si="32">K45+K46+K47+K48</f>
        <v>0</v>
      </c>
    </row>
    <row r="45" spans="1:11" ht="18" customHeight="1">
      <c r="A45" s="60"/>
      <c r="B45" s="60"/>
      <c r="C45" s="60"/>
      <c r="D45" s="4" t="s">
        <v>28</v>
      </c>
      <c r="E45" s="7"/>
      <c r="F45" s="7"/>
      <c r="G45" s="7"/>
      <c r="H45" s="7"/>
      <c r="I45" s="7"/>
      <c r="J45" s="7"/>
      <c r="K45" s="7">
        <f>SUM(E45:J45)</f>
        <v>0</v>
      </c>
    </row>
    <row r="46" spans="1:11" ht="16.5" customHeight="1">
      <c r="A46" s="60"/>
      <c r="B46" s="60"/>
      <c r="C46" s="60"/>
      <c r="D46" s="4" t="s">
        <v>29</v>
      </c>
      <c r="E46" s="7"/>
      <c r="F46" s="7"/>
      <c r="G46" s="7"/>
      <c r="H46" s="7"/>
      <c r="I46" s="7"/>
      <c r="J46" s="7"/>
      <c r="K46" s="7">
        <f t="shared" ref="K46:K48" si="33">SUM(E46:J46)</f>
        <v>0</v>
      </c>
    </row>
    <row r="47" spans="1:11" ht="33.6" customHeight="1">
      <c r="A47" s="60"/>
      <c r="B47" s="60"/>
      <c r="C47" s="60"/>
      <c r="D47" s="4" t="s">
        <v>30</v>
      </c>
      <c r="E47" s="7"/>
      <c r="F47" s="7"/>
      <c r="G47" s="7"/>
      <c r="H47" s="7"/>
      <c r="I47" s="7"/>
      <c r="J47" s="7"/>
      <c r="K47" s="7">
        <f t="shared" si="33"/>
        <v>0</v>
      </c>
    </row>
    <row r="48" spans="1:11" ht="48.75" customHeight="1">
      <c r="A48" s="62"/>
      <c r="B48" s="62"/>
      <c r="C48" s="62"/>
      <c r="D48" s="4" t="s">
        <v>38</v>
      </c>
      <c r="E48" s="7"/>
      <c r="F48" s="7"/>
      <c r="G48" s="7"/>
      <c r="H48" s="7"/>
      <c r="I48" s="7"/>
      <c r="J48" s="7"/>
      <c r="K48" s="7">
        <f t="shared" si="33"/>
        <v>0</v>
      </c>
    </row>
    <row r="49" spans="1:12" ht="18" customHeight="1">
      <c r="A49" s="61" t="s">
        <v>75</v>
      </c>
      <c r="B49" s="61" t="s">
        <v>39</v>
      </c>
      <c r="C49" s="61" t="s">
        <v>40</v>
      </c>
      <c r="D49" s="4" t="s">
        <v>26</v>
      </c>
      <c r="E49" s="87">
        <f>E50+E51+E52+E53</f>
        <v>0</v>
      </c>
      <c r="F49" s="87">
        <f t="shared" ref="F49:J49" si="34">F50+F51+F52+F53</f>
        <v>0</v>
      </c>
      <c r="G49" s="87">
        <f t="shared" si="34"/>
        <v>0</v>
      </c>
      <c r="H49" s="87">
        <f t="shared" si="34"/>
        <v>0</v>
      </c>
      <c r="I49" s="87">
        <f t="shared" si="34"/>
        <v>0</v>
      </c>
      <c r="J49" s="87">
        <f t="shared" si="34"/>
        <v>0</v>
      </c>
      <c r="K49" s="87">
        <f>K50+K51+K52+K53</f>
        <v>0</v>
      </c>
    </row>
    <row r="50" spans="1:12" ht="21" customHeight="1">
      <c r="A50" s="63"/>
      <c r="B50" s="63"/>
      <c r="C50" s="63"/>
      <c r="D50" s="4" t="s">
        <v>28</v>
      </c>
      <c r="E50" s="7"/>
      <c r="F50" s="7"/>
      <c r="G50" s="7"/>
      <c r="H50" s="7"/>
      <c r="I50" s="7"/>
      <c r="J50" s="7"/>
      <c r="K50" s="7">
        <f>SUM(E50:J50)</f>
        <v>0</v>
      </c>
    </row>
    <row r="51" spans="1:12" ht="17.25" customHeight="1">
      <c r="A51" s="63"/>
      <c r="B51" s="63"/>
      <c r="C51" s="63"/>
      <c r="D51" s="4" t="s">
        <v>29</v>
      </c>
      <c r="E51" s="7"/>
      <c r="F51" s="7"/>
      <c r="G51" s="7"/>
      <c r="H51" s="7"/>
      <c r="I51" s="7"/>
      <c r="J51" s="7"/>
      <c r="K51" s="7">
        <f t="shared" ref="K51:K53" si="35">SUM(E51:J51)</f>
        <v>0</v>
      </c>
    </row>
    <row r="52" spans="1:12" ht="30.75" customHeight="1">
      <c r="A52" s="63"/>
      <c r="B52" s="63"/>
      <c r="C52" s="63"/>
      <c r="D52" s="4" t="s">
        <v>30</v>
      </c>
      <c r="E52" s="7"/>
      <c r="F52" s="7"/>
      <c r="G52" s="7"/>
      <c r="H52" s="7"/>
      <c r="I52" s="7"/>
      <c r="J52" s="7"/>
      <c r="K52" s="7">
        <f t="shared" si="35"/>
        <v>0</v>
      </c>
    </row>
    <row r="53" spans="1:12" ht="17.25" customHeight="1">
      <c r="A53" s="64"/>
      <c r="B53" s="64"/>
      <c r="C53" s="64"/>
      <c r="D53" s="4" t="s">
        <v>38</v>
      </c>
      <c r="E53" s="7"/>
      <c r="F53" s="7"/>
      <c r="G53" s="7"/>
      <c r="H53" s="7"/>
      <c r="I53" s="7"/>
      <c r="J53" s="7"/>
      <c r="K53" s="7">
        <f t="shared" si="35"/>
        <v>0</v>
      </c>
    </row>
    <row r="54" spans="1:12">
      <c r="A54" s="57" t="s">
        <v>20</v>
      </c>
      <c r="B54" s="57" t="s">
        <v>42</v>
      </c>
      <c r="C54" s="57" t="s">
        <v>19</v>
      </c>
      <c r="D54" s="3" t="s">
        <v>26</v>
      </c>
      <c r="E54" s="85">
        <f>E55+E56+E57+E58</f>
        <v>24393.5</v>
      </c>
      <c r="F54" s="85">
        <f t="shared" ref="F54:I54" si="36">F55+F56+F57+F58</f>
        <v>24393.5</v>
      </c>
      <c r="G54" s="85">
        <f>G55+G56+G57+G58</f>
        <v>24298.400000000001</v>
      </c>
      <c r="H54" s="85">
        <f t="shared" si="36"/>
        <v>0</v>
      </c>
      <c r="I54" s="85">
        <f t="shared" si="36"/>
        <v>0</v>
      </c>
      <c r="J54" s="85">
        <f t="shared" ref="J54" si="37">J55+J56+J57+J58</f>
        <v>0</v>
      </c>
      <c r="K54" s="85">
        <f>K55+K56+K57+K58</f>
        <v>73085.399999999994</v>
      </c>
      <c r="L54" s="32"/>
    </row>
    <row r="55" spans="1:12" ht="28.5">
      <c r="A55" s="58"/>
      <c r="B55" s="58"/>
      <c r="C55" s="58"/>
      <c r="D55" s="3" t="s">
        <v>28</v>
      </c>
      <c r="E55" s="85">
        <f t="shared" ref="E55:J57" si="38">E60+E65+E70+E75+E79</f>
        <v>0</v>
      </c>
      <c r="F55" s="85">
        <f t="shared" si="38"/>
        <v>0</v>
      </c>
      <c r="G55" s="85">
        <f t="shared" si="38"/>
        <v>0</v>
      </c>
      <c r="H55" s="85">
        <f t="shared" si="38"/>
        <v>0</v>
      </c>
      <c r="I55" s="85">
        <f t="shared" si="38"/>
        <v>0</v>
      </c>
      <c r="J55" s="85">
        <f t="shared" si="38"/>
        <v>0</v>
      </c>
      <c r="K55" s="85">
        <f>SUM(E55:J55)</f>
        <v>0</v>
      </c>
    </row>
    <row r="56" spans="1:12" ht="19.149999999999999" customHeight="1">
      <c r="A56" s="58"/>
      <c r="B56" s="58"/>
      <c r="C56" s="58"/>
      <c r="D56" s="3" t="s">
        <v>29</v>
      </c>
      <c r="E56" s="85">
        <f t="shared" si="38"/>
        <v>0</v>
      </c>
      <c r="F56" s="85">
        <f t="shared" si="38"/>
        <v>0</v>
      </c>
      <c r="G56" s="85">
        <f t="shared" si="38"/>
        <v>0</v>
      </c>
      <c r="H56" s="85">
        <f t="shared" si="38"/>
        <v>0</v>
      </c>
      <c r="I56" s="85">
        <f t="shared" si="38"/>
        <v>0</v>
      </c>
      <c r="J56" s="85">
        <f t="shared" si="38"/>
        <v>0</v>
      </c>
      <c r="K56" s="85">
        <f t="shared" ref="K56:K58" si="39">SUM(E56:J56)</f>
        <v>0</v>
      </c>
    </row>
    <row r="57" spans="1:12" ht="27.75" customHeight="1">
      <c r="A57" s="58"/>
      <c r="B57" s="58"/>
      <c r="C57" s="58"/>
      <c r="D57" s="3" t="s">
        <v>30</v>
      </c>
      <c r="E57" s="85">
        <f t="shared" si="38"/>
        <v>21898.5</v>
      </c>
      <c r="F57" s="85">
        <f t="shared" si="38"/>
        <v>21898.5</v>
      </c>
      <c r="G57" s="85">
        <f t="shared" si="38"/>
        <v>21803.4</v>
      </c>
      <c r="H57" s="85">
        <f t="shared" si="38"/>
        <v>0</v>
      </c>
      <c r="I57" s="85">
        <f t="shared" si="38"/>
        <v>0</v>
      </c>
      <c r="J57" s="85">
        <f t="shared" si="38"/>
        <v>0</v>
      </c>
      <c r="K57" s="85">
        <f t="shared" si="39"/>
        <v>65600.399999999994</v>
      </c>
    </row>
    <row r="58" spans="1:12" ht="18" customHeight="1">
      <c r="A58" s="58"/>
      <c r="B58" s="58"/>
      <c r="C58" s="58"/>
      <c r="D58" s="3" t="s">
        <v>31</v>
      </c>
      <c r="E58" s="85">
        <f t="shared" ref="E58:J58" si="40">E63+E68+E73+E82</f>
        <v>2495</v>
      </c>
      <c r="F58" s="85">
        <f t="shared" si="40"/>
        <v>2495</v>
      </c>
      <c r="G58" s="85">
        <f t="shared" si="40"/>
        <v>2495</v>
      </c>
      <c r="H58" s="85">
        <f t="shared" si="40"/>
        <v>0</v>
      </c>
      <c r="I58" s="85">
        <f t="shared" si="40"/>
        <v>0</v>
      </c>
      <c r="J58" s="85">
        <f t="shared" si="40"/>
        <v>0</v>
      </c>
      <c r="K58" s="85">
        <f t="shared" si="39"/>
        <v>7485</v>
      </c>
    </row>
    <row r="59" spans="1:12">
      <c r="A59" s="61" t="s">
        <v>76</v>
      </c>
      <c r="B59" s="61" t="s">
        <v>43</v>
      </c>
      <c r="C59" s="61" t="s">
        <v>19</v>
      </c>
      <c r="D59" s="4" t="s">
        <v>26</v>
      </c>
      <c r="E59" s="7">
        <f>E60+E61+E62+E63</f>
        <v>24193.5</v>
      </c>
      <c r="F59" s="7">
        <f t="shared" ref="F59:J59" si="41">F60+F61+F62+F63</f>
        <v>24193.5</v>
      </c>
      <c r="G59" s="7">
        <f t="shared" si="41"/>
        <v>24098.400000000001</v>
      </c>
      <c r="H59" s="7">
        <f t="shared" si="41"/>
        <v>0</v>
      </c>
      <c r="I59" s="7">
        <f t="shared" si="41"/>
        <v>0</v>
      </c>
      <c r="J59" s="7">
        <f t="shared" si="41"/>
        <v>0</v>
      </c>
      <c r="K59" s="7">
        <f>K60+K61+K62+K63</f>
        <v>72485.399999999994</v>
      </c>
      <c r="L59" s="31"/>
    </row>
    <row r="60" spans="1:12">
      <c r="A60" s="60"/>
      <c r="B60" s="60"/>
      <c r="C60" s="60"/>
      <c r="D60" s="4" t="s">
        <v>28</v>
      </c>
      <c r="E60" s="7"/>
      <c r="F60" s="7"/>
      <c r="G60" s="7"/>
      <c r="H60" s="7"/>
      <c r="I60" s="7"/>
      <c r="J60" s="7"/>
      <c r="K60" s="7">
        <f>SUM(E60:J60)</f>
        <v>0</v>
      </c>
    </row>
    <row r="61" spans="1:12">
      <c r="A61" s="60"/>
      <c r="B61" s="60"/>
      <c r="C61" s="60"/>
      <c r="D61" s="4" t="s">
        <v>29</v>
      </c>
      <c r="E61" s="7"/>
      <c r="F61" s="7"/>
      <c r="G61" s="7"/>
      <c r="H61" s="7"/>
      <c r="I61" s="7"/>
      <c r="J61" s="7"/>
      <c r="K61" s="7">
        <f t="shared" ref="K61:K63" si="42">SUM(E61:J61)</f>
        <v>0</v>
      </c>
    </row>
    <row r="62" spans="1:12" ht="30">
      <c r="A62" s="60"/>
      <c r="B62" s="60"/>
      <c r="C62" s="60"/>
      <c r="D62" s="4" t="s">
        <v>30</v>
      </c>
      <c r="E62" s="7">
        <v>21898.5</v>
      </c>
      <c r="F62" s="7">
        <v>21898.5</v>
      </c>
      <c r="G62" s="7">
        <v>21803.4</v>
      </c>
      <c r="H62" s="7"/>
      <c r="I62" s="7"/>
      <c r="J62" s="7"/>
      <c r="K62" s="7">
        <f t="shared" si="42"/>
        <v>65600.399999999994</v>
      </c>
    </row>
    <row r="63" spans="1:12">
      <c r="A63" s="62"/>
      <c r="B63" s="62"/>
      <c r="C63" s="60"/>
      <c r="D63" s="4" t="s">
        <v>31</v>
      </c>
      <c r="E63" s="7">
        <v>2295</v>
      </c>
      <c r="F63" s="7">
        <v>2295</v>
      </c>
      <c r="G63" s="7">
        <v>2295</v>
      </c>
      <c r="H63" s="7"/>
      <c r="I63" s="7"/>
      <c r="J63" s="7"/>
      <c r="K63" s="7">
        <f t="shared" si="42"/>
        <v>6885</v>
      </c>
    </row>
    <row r="64" spans="1:12">
      <c r="A64" s="61" t="s">
        <v>77</v>
      </c>
      <c r="B64" s="61" t="s">
        <v>44</v>
      </c>
      <c r="C64" s="61" t="s">
        <v>19</v>
      </c>
      <c r="D64" s="4" t="s">
        <v>26</v>
      </c>
      <c r="E64" s="7">
        <f>E65+E66+E67+E68</f>
        <v>0</v>
      </c>
      <c r="F64" s="7">
        <f t="shared" ref="F64:J64" si="43">F65+F66+F67+F68</f>
        <v>0</v>
      </c>
      <c r="G64" s="7">
        <f t="shared" si="43"/>
        <v>0</v>
      </c>
      <c r="H64" s="7">
        <f t="shared" si="43"/>
        <v>0</v>
      </c>
      <c r="I64" s="7">
        <f t="shared" si="43"/>
        <v>0</v>
      </c>
      <c r="J64" s="7">
        <f t="shared" si="43"/>
        <v>0</v>
      </c>
      <c r="K64" s="7">
        <f>K65+K66+K67+K68</f>
        <v>0</v>
      </c>
    </row>
    <row r="65" spans="1:11">
      <c r="A65" s="60"/>
      <c r="B65" s="60"/>
      <c r="C65" s="60"/>
      <c r="D65" s="4" t="s">
        <v>28</v>
      </c>
      <c r="E65" s="7"/>
      <c r="F65" s="7"/>
      <c r="G65" s="7"/>
      <c r="H65" s="7"/>
      <c r="I65" s="7"/>
      <c r="J65" s="7"/>
      <c r="K65" s="7">
        <f>SUM(E65:J65)</f>
        <v>0</v>
      </c>
    </row>
    <row r="66" spans="1:11">
      <c r="A66" s="60"/>
      <c r="B66" s="60"/>
      <c r="C66" s="60"/>
      <c r="D66" s="4" t="s">
        <v>29</v>
      </c>
      <c r="E66" s="7"/>
      <c r="F66" s="7"/>
      <c r="G66" s="7"/>
      <c r="H66" s="7"/>
      <c r="I66" s="7"/>
      <c r="J66" s="7"/>
      <c r="K66" s="7">
        <f t="shared" ref="K66:K68" si="44">SUM(E66:J66)</f>
        <v>0</v>
      </c>
    </row>
    <row r="67" spans="1:11" ht="30">
      <c r="A67" s="60"/>
      <c r="B67" s="60"/>
      <c r="C67" s="60"/>
      <c r="D67" s="4" t="s">
        <v>30</v>
      </c>
      <c r="E67" s="7"/>
      <c r="F67" s="7"/>
      <c r="G67" s="7"/>
      <c r="H67" s="7"/>
      <c r="I67" s="7"/>
      <c r="J67" s="7"/>
      <c r="K67" s="7">
        <f t="shared" si="44"/>
        <v>0</v>
      </c>
    </row>
    <row r="68" spans="1:11">
      <c r="A68" s="60"/>
      <c r="B68" s="60"/>
      <c r="C68" s="60"/>
      <c r="D68" s="4" t="s">
        <v>31</v>
      </c>
      <c r="E68" s="7"/>
      <c r="F68" s="7"/>
      <c r="G68" s="7"/>
      <c r="H68" s="7"/>
      <c r="I68" s="7"/>
      <c r="J68" s="7"/>
      <c r="K68" s="7">
        <f t="shared" si="44"/>
        <v>0</v>
      </c>
    </row>
    <row r="69" spans="1:11">
      <c r="A69" s="61" t="s">
        <v>82</v>
      </c>
      <c r="B69" s="61" t="s">
        <v>45</v>
      </c>
      <c r="C69" s="61" t="s">
        <v>19</v>
      </c>
      <c r="D69" s="4" t="s">
        <v>26</v>
      </c>
      <c r="E69" s="7">
        <f>E70+E71+E72+E73</f>
        <v>200</v>
      </c>
      <c r="F69" s="7">
        <f t="shared" ref="F69:J69" si="45">F70+F71+F72+F73</f>
        <v>200</v>
      </c>
      <c r="G69" s="7">
        <f t="shared" si="45"/>
        <v>200</v>
      </c>
      <c r="H69" s="7">
        <f t="shared" si="45"/>
        <v>0</v>
      </c>
      <c r="I69" s="7">
        <f t="shared" si="45"/>
        <v>0</v>
      </c>
      <c r="J69" s="7">
        <f t="shared" si="45"/>
        <v>0</v>
      </c>
      <c r="K69" s="7">
        <f>K70+K71+K72+K73</f>
        <v>600</v>
      </c>
    </row>
    <row r="70" spans="1:11">
      <c r="A70" s="60"/>
      <c r="B70" s="60"/>
      <c r="C70" s="60"/>
      <c r="D70" s="4" t="s">
        <v>28</v>
      </c>
      <c r="E70" s="7"/>
      <c r="F70" s="7"/>
      <c r="G70" s="7"/>
      <c r="H70" s="7"/>
      <c r="I70" s="7"/>
      <c r="J70" s="7"/>
      <c r="K70" s="7">
        <f>SUM(E70:J70)</f>
        <v>0</v>
      </c>
    </row>
    <row r="71" spans="1:11">
      <c r="A71" s="60"/>
      <c r="B71" s="60"/>
      <c r="C71" s="60"/>
      <c r="D71" s="4" t="s">
        <v>29</v>
      </c>
      <c r="E71" s="7"/>
      <c r="F71" s="7"/>
      <c r="G71" s="7"/>
      <c r="H71" s="7"/>
      <c r="I71" s="7"/>
      <c r="J71" s="7"/>
      <c r="K71" s="7">
        <f t="shared" ref="K71:K73" si="46">SUM(E71:J71)</f>
        <v>0</v>
      </c>
    </row>
    <row r="72" spans="1:11" ht="30">
      <c r="A72" s="60"/>
      <c r="B72" s="60"/>
      <c r="C72" s="60"/>
      <c r="D72" s="4" t="s">
        <v>30</v>
      </c>
      <c r="E72" s="7"/>
      <c r="F72" s="7"/>
      <c r="G72" s="7"/>
      <c r="H72" s="7"/>
      <c r="I72" s="7"/>
      <c r="J72" s="7"/>
      <c r="K72" s="7">
        <f t="shared" si="46"/>
        <v>0</v>
      </c>
    </row>
    <row r="73" spans="1:11" ht="19.899999999999999" customHeight="1">
      <c r="A73" s="60"/>
      <c r="B73" s="60"/>
      <c r="C73" s="60"/>
      <c r="D73" s="4" t="s">
        <v>38</v>
      </c>
      <c r="E73" s="7">
        <v>200</v>
      </c>
      <c r="F73" s="7">
        <v>200</v>
      </c>
      <c r="G73" s="7">
        <v>200</v>
      </c>
      <c r="H73" s="7"/>
      <c r="I73" s="7"/>
      <c r="J73" s="7"/>
      <c r="K73" s="7">
        <f t="shared" si="46"/>
        <v>600</v>
      </c>
    </row>
    <row r="74" spans="1:11" ht="24" customHeight="1">
      <c r="A74" s="61" t="s">
        <v>78</v>
      </c>
      <c r="B74" s="61" t="s">
        <v>46</v>
      </c>
      <c r="C74" s="61" t="s">
        <v>19</v>
      </c>
      <c r="D74" s="4" t="s">
        <v>47</v>
      </c>
      <c r="E74" s="7">
        <f>SUM(E75:E77)</f>
        <v>0</v>
      </c>
      <c r="F74" s="7">
        <f t="shared" ref="F74:J74" si="47">SUM(F75:F77)</f>
        <v>0</v>
      </c>
      <c r="G74" s="7">
        <f t="shared" si="47"/>
        <v>0</v>
      </c>
      <c r="H74" s="7">
        <f t="shared" si="47"/>
        <v>0</v>
      </c>
      <c r="I74" s="7">
        <f t="shared" si="47"/>
        <v>0</v>
      </c>
      <c r="J74" s="7">
        <f t="shared" si="47"/>
        <v>0</v>
      </c>
      <c r="K74" s="7">
        <f>K75+K76+K77</f>
        <v>0</v>
      </c>
    </row>
    <row r="75" spans="1:11" ht="24.6" customHeight="1">
      <c r="A75" s="60"/>
      <c r="B75" s="60"/>
      <c r="C75" s="60"/>
      <c r="D75" s="4" t="s">
        <v>48</v>
      </c>
      <c r="E75" s="7"/>
      <c r="F75" s="7"/>
      <c r="G75" s="7"/>
      <c r="H75" s="7"/>
      <c r="I75" s="7"/>
      <c r="J75" s="7"/>
      <c r="K75" s="7">
        <f>SUM(E75:J75)</f>
        <v>0</v>
      </c>
    </row>
    <row r="76" spans="1:11" ht="28.5" customHeight="1">
      <c r="A76" s="60"/>
      <c r="B76" s="60"/>
      <c r="C76" s="60"/>
      <c r="D76" s="5" t="s">
        <v>49</v>
      </c>
      <c r="E76" s="88"/>
      <c r="F76" s="7"/>
      <c r="G76" s="89"/>
      <c r="H76" s="89"/>
      <c r="I76" s="89"/>
      <c r="J76" s="89"/>
      <c r="K76" s="7">
        <f t="shared" ref="K76:K77" si="48">SUM(E76:J76)</f>
        <v>0</v>
      </c>
    </row>
    <row r="77" spans="1:11" ht="25.9" customHeight="1">
      <c r="A77" s="62"/>
      <c r="B77" s="62"/>
      <c r="C77" s="62"/>
      <c r="D77" s="6" t="s">
        <v>30</v>
      </c>
      <c r="E77" s="89"/>
      <c r="F77" s="7"/>
      <c r="G77" s="7"/>
      <c r="H77" s="7"/>
      <c r="I77" s="7"/>
      <c r="J77" s="7"/>
      <c r="K77" s="7">
        <f t="shared" si="48"/>
        <v>0</v>
      </c>
    </row>
    <row r="78" spans="1:11" ht="15.75" customHeight="1">
      <c r="A78" s="65" t="s">
        <v>79</v>
      </c>
      <c r="B78" s="61" t="s">
        <v>96</v>
      </c>
      <c r="C78" s="61" t="s">
        <v>19</v>
      </c>
      <c r="D78" s="4" t="s">
        <v>26</v>
      </c>
      <c r="E78" s="7">
        <f>E79+E80+E81+E82</f>
        <v>0</v>
      </c>
      <c r="F78" s="7">
        <f t="shared" ref="F78:J78" si="49">F79+F80+F81+F82</f>
        <v>0</v>
      </c>
      <c r="G78" s="7">
        <f t="shared" si="49"/>
        <v>0</v>
      </c>
      <c r="H78" s="7">
        <f t="shared" si="49"/>
        <v>0</v>
      </c>
      <c r="I78" s="7">
        <f t="shared" si="49"/>
        <v>0</v>
      </c>
      <c r="J78" s="7">
        <f t="shared" si="49"/>
        <v>0</v>
      </c>
      <c r="K78" s="7">
        <f t="shared" ref="K78" si="50">E78+F78+G78+H78+I78</f>
        <v>0</v>
      </c>
    </row>
    <row r="79" spans="1:11" ht="15.75" customHeight="1">
      <c r="A79" s="63"/>
      <c r="B79" s="60"/>
      <c r="C79" s="60"/>
      <c r="D79" s="4" t="s">
        <v>28</v>
      </c>
      <c r="E79" s="7"/>
      <c r="F79" s="7"/>
      <c r="G79" s="7"/>
      <c r="H79" s="7"/>
      <c r="I79" s="7"/>
      <c r="J79" s="7"/>
      <c r="K79" s="7">
        <f>SUM(E79:J79)</f>
        <v>0</v>
      </c>
    </row>
    <row r="80" spans="1:11" ht="15.75" customHeight="1">
      <c r="A80" s="63"/>
      <c r="B80" s="60"/>
      <c r="C80" s="60"/>
      <c r="D80" s="4" t="s">
        <v>29</v>
      </c>
      <c r="E80" s="7"/>
      <c r="F80" s="7"/>
      <c r="G80" s="7"/>
      <c r="H80" s="7"/>
      <c r="I80" s="7"/>
      <c r="J80" s="7"/>
      <c r="K80" s="7">
        <f t="shared" ref="K80:K82" si="51">SUM(E80:J80)</f>
        <v>0</v>
      </c>
    </row>
    <row r="81" spans="1:12" ht="30" customHeight="1">
      <c r="A81" s="63"/>
      <c r="B81" s="60"/>
      <c r="C81" s="60"/>
      <c r="D81" s="4" t="s">
        <v>30</v>
      </c>
      <c r="E81" s="7"/>
      <c r="F81" s="7"/>
      <c r="G81" s="7"/>
      <c r="H81" s="7"/>
      <c r="I81" s="7"/>
      <c r="J81" s="7"/>
      <c r="K81" s="7">
        <f t="shared" si="51"/>
        <v>0</v>
      </c>
    </row>
    <row r="82" spans="1:12" ht="18.600000000000001" customHeight="1">
      <c r="A82" s="64"/>
      <c r="B82" s="62"/>
      <c r="C82" s="62"/>
      <c r="D82" s="4" t="s">
        <v>38</v>
      </c>
      <c r="E82" s="7"/>
      <c r="F82" s="7"/>
      <c r="G82" s="7"/>
      <c r="H82" s="7"/>
      <c r="I82" s="7"/>
      <c r="J82" s="7"/>
      <c r="K82" s="7">
        <f t="shared" si="51"/>
        <v>0</v>
      </c>
    </row>
    <row r="83" spans="1:12">
      <c r="A83" s="57" t="s">
        <v>138</v>
      </c>
      <c r="B83" s="57" t="s">
        <v>136</v>
      </c>
      <c r="C83" s="57" t="s">
        <v>19</v>
      </c>
      <c r="D83" s="3" t="s">
        <v>26</v>
      </c>
      <c r="E83" s="85">
        <f>E88+E93</f>
        <v>2692.2</v>
      </c>
      <c r="F83" s="85">
        <f t="shared" ref="F83:J83" si="52">F88+F93</f>
        <v>2692.2</v>
      </c>
      <c r="G83" s="85">
        <f t="shared" si="52"/>
        <v>2692.2</v>
      </c>
      <c r="H83" s="85">
        <f t="shared" si="52"/>
        <v>0</v>
      </c>
      <c r="I83" s="85">
        <f t="shared" si="52"/>
        <v>0</v>
      </c>
      <c r="J83" s="85">
        <f t="shared" si="52"/>
        <v>0</v>
      </c>
      <c r="K83" s="85">
        <f>K88+K93</f>
        <v>8076.5999999999995</v>
      </c>
      <c r="L83" s="32"/>
    </row>
    <row r="84" spans="1:12" ht="28.5">
      <c r="A84" s="58"/>
      <c r="B84" s="58"/>
      <c r="C84" s="58"/>
      <c r="D84" s="3" t="s">
        <v>28</v>
      </c>
      <c r="E84" s="85">
        <f>E89+E94</f>
        <v>0</v>
      </c>
      <c r="F84" s="85">
        <f t="shared" ref="F84:K86" si="53">F89+F94</f>
        <v>0</v>
      </c>
      <c r="G84" s="85">
        <f t="shared" si="53"/>
        <v>0</v>
      </c>
      <c r="H84" s="85">
        <f t="shared" si="53"/>
        <v>0</v>
      </c>
      <c r="I84" s="85">
        <f t="shared" si="53"/>
        <v>0</v>
      </c>
      <c r="J84" s="85">
        <f t="shared" ref="J84" si="54">J89+J94</f>
        <v>0</v>
      </c>
      <c r="K84" s="85">
        <f>K89+K94</f>
        <v>0</v>
      </c>
    </row>
    <row r="85" spans="1:12">
      <c r="A85" s="58"/>
      <c r="B85" s="58"/>
      <c r="C85" s="58"/>
      <c r="D85" s="3" t="s">
        <v>29</v>
      </c>
      <c r="E85" s="85">
        <f>E90+E95</f>
        <v>0</v>
      </c>
      <c r="F85" s="85">
        <f t="shared" si="53"/>
        <v>0</v>
      </c>
      <c r="G85" s="85">
        <f t="shared" si="53"/>
        <v>0</v>
      </c>
      <c r="H85" s="85">
        <f t="shared" si="53"/>
        <v>0</v>
      </c>
      <c r="I85" s="85">
        <f t="shared" si="53"/>
        <v>0</v>
      </c>
      <c r="J85" s="85">
        <f t="shared" ref="J85" si="55">J90+J95</f>
        <v>0</v>
      </c>
      <c r="K85" s="85">
        <f t="shared" si="53"/>
        <v>0</v>
      </c>
    </row>
    <row r="86" spans="1:12" ht="28.5" customHeight="1">
      <c r="A86" s="58"/>
      <c r="B86" s="58"/>
      <c r="C86" s="58"/>
      <c r="D86" s="3" t="s">
        <v>30</v>
      </c>
      <c r="E86" s="85">
        <f>E91+E96</f>
        <v>2681.2</v>
      </c>
      <c r="F86" s="85">
        <f t="shared" si="53"/>
        <v>2681.2</v>
      </c>
      <c r="G86" s="85">
        <f t="shared" si="53"/>
        <v>2681.2</v>
      </c>
      <c r="H86" s="85">
        <f t="shared" si="53"/>
        <v>0</v>
      </c>
      <c r="I86" s="85">
        <f t="shared" si="53"/>
        <v>0</v>
      </c>
      <c r="J86" s="85">
        <f t="shared" ref="J86" si="56">J91+J96</f>
        <v>0</v>
      </c>
      <c r="K86" s="85">
        <f>K91+K96</f>
        <v>8043.5999999999995</v>
      </c>
    </row>
    <row r="87" spans="1:12">
      <c r="A87" s="58"/>
      <c r="B87" s="58"/>
      <c r="C87" s="58"/>
      <c r="D87" s="3" t="s">
        <v>31</v>
      </c>
      <c r="E87" s="85">
        <f>E92+E97</f>
        <v>11</v>
      </c>
      <c r="F87" s="85">
        <f>F92+F97</f>
        <v>11</v>
      </c>
      <c r="G87" s="85">
        <f>G92+G97</f>
        <v>11</v>
      </c>
      <c r="H87" s="85">
        <f>H92+H97</f>
        <v>0</v>
      </c>
      <c r="I87" s="85">
        <f>I92+I97</f>
        <v>0</v>
      </c>
      <c r="J87" s="85">
        <f>J92+J97</f>
        <v>0</v>
      </c>
      <c r="K87" s="85">
        <f>K92+K97</f>
        <v>33</v>
      </c>
    </row>
    <row r="88" spans="1:12">
      <c r="A88" s="61" t="s">
        <v>80</v>
      </c>
      <c r="B88" s="61" t="s">
        <v>51</v>
      </c>
      <c r="C88" s="61" t="s">
        <v>52</v>
      </c>
      <c r="D88" s="4" t="s">
        <v>26</v>
      </c>
      <c r="E88" s="7">
        <f>E89+E90+E91+E92</f>
        <v>2692.2</v>
      </c>
      <c r="F88" s="7">
        <f t="shared" ref="F88:J88" si="57">F89+F90+F91+F92</f>
        <v>2692.2</v>
      </c>
      <c r="G88" s="7">
        <f t="shared" si="57"/>
        <v>2692.2</v>
      </c>
      <c r="H88" s="7">
        <f t="shared" si="57"/>
        <v>0</v>
      </c>
      <c r="I88" s="7">
        <f t="shared" si="57"/>
        <v>0</v>
      </c>
      <c r="J88" s="7">
        <f t="shared" si="57"/>
        <v>0</v>
      </c>
      <c r="K88" s="7">
        <f>K89+K90+K91+K92</f>
        <v>8076.5999999999995</v>
      </c>
    </row>
    <row r="89" spans="1:12">
      <c r="A89" s="60"/>
      <c r="B89" s="60"/>
      <c r="C89" s="60"/>
      <c r="D89" s="4" t="s">
        <v>28</v>
      </c>
      <c r="E89" s="7"/>
      <c r="F89" s="7"/>
      <c r="G89" s="7"/>
      <c r="H89" s="7"/>
      <c r="I89" s="7"/>
      <c r="J89" s="7"/>
      <c r="K89" s="7">
        <f>SUM(E89:J89)</f>
        <v>0</v>
      </c>
    </row>
    <row r="90" spans="1:12">
      <c r="A90" s="60"/>
      <c r="B90" s="60"/>
      <c r="C90" s="60"/>
      <c r="D90" s="4" t="s">
        <v>29</v>
      </c>
      <c r="E90" s="7"/>
      <c r="F90" s="7"/>
      <c r="G90" s="7"/>
      <c r="H90" s="7"/>
      <c r="I90" s="7"/>
      <c r="J90" s="7"/>
      <c r="K90" s="7">
        <f t="shared" ref="K90:K92" si="58">SUM(E90:J90)</f>
        <v>0</v>
      </c>
    </row>
    <row r="91" spans="1:12" ht="30">
      <c r="A91" s="60"/>
      <c r="B91" s="60"/>
      <c r="C91" s="60"/>
      <c r="D91" s="4" t="s">
        <v>30</v>
      </c>
      <c r="E91" s="7">
        <v>2681.2</v>
      </c>
      <c r="F91" s="7">
        <v>2681.2</v>
      </c>
      <c r="G91" s="7">
        <v>2681.2</v>
      </c>
      <c r="H91" s="7"/>
      <c r="I91" s="7"/>
      <c r="J91" s="7"/>
      <c r="K91" s="7">
        <f t="shared" si="58"/>
        <v>8043.5999999999995</v>
      </c>
    </row>
    <row r="92" spans="1:12">
      <c r="A92" s="60"/>
      <c r="B92" s="60"/>
      <c r="C92" s="60"/>
      <c r="D92" s="4" t="s">
        <v>31</v>
      </c>
      <c r="E92" s="7">
        <v>11</v>
      </c>
      <c r="F92" s="7">
        <v>11</v>
      </c>
      <c r="G92" s="7">
        <v>11</v>
      </c>
      <c r="H92" s="7"/>
      <c r="I92" s="7"/>
      <c r="J92" s="7"/>
      <c r="K92" s="7">
        <f t="shared" si="58"/>
        <v>33</v>
      </c>
    </row>
    <row r="93" spans="1:12">
      <c r="A93" s="61" t="s">
        <v>81</v>
      </c>
      <c r="B93" s="61" t="s">
        <v>53</v>
      </c>
      <c r="C93" s="61" t="s">
        <v>19</v>
      </c>
      <c r="D93" s="4" t="s">
        <v>54</v>
      </c>
      <c r="E93" s="7">
        <f t="shared" ref="E93:J93" si="59">E94+E95+E96+E97</f>
        <v>0</v>
      </c>
      <c r="F93" s="7">
        <f t="shared" si="59"/>
        <v>0</v>
      </c>
      <c r="G93" s="7">
        <f t="shared" si="59"/>
        <v>0</v>
      </c>
      <c r="H93" s="7">
        <f t="shared" si="59"/>
        <v>0</v>
      </c>
      <c r="I93" s="7">
        <f t="shared" si="59"/>
        <v>0</v>
      </c>
      <c r="J93" s="7">
        <f t="shared" si="59"/>
        <v>0</v>
      </c>
      <c r="K93" s="7">
        <f>E93+F93+G93+H93+I93+J93</f>
        <v>0</v>
      </c>
    </row>
    <row r="94" spans="1:12">
      <c r="A94" s="60"/>
      <c r="B94" s="60"/>
      <c r="C94" s="60"/>
      <c r="D94" s="4" t="s">
        <v>28</v>
      </c>
      <c r="E94" s="7"/>
      <c r="F94" s="7"/>
      <c r="G94" s="7"/>
      <c r="H94" s="7"/>
      <c r="I94" s="7"/>
      <c r="J94" s="7"/>
      <c r="K94" s="7">
        <f>SUM(E94:J94)</f>
        <v>0</v>
      </c>
    </row>
    <row r="95" spans="1:12">
      <c r="A95" s="60"/>
      <c r="B95" s="60"/>
      <c r="C95" s="60"/>
      <c r="D95" s="4" t="s">
        <v>29</v>
      </c>
      <c r="E95" s="7"/>
      <c r="F95" s="7"/>
      <c r="G95" s="7"/>
      <c r="H95" s="7"/>
      <c r="I95" s="7"/>
      <c r="J95" s="7"/>
      <c r="K95" s="7">
        <f t="shared" ref="K95:K97" si="60">SUM(E95:J95)</f>
        <v>0</v>
      </c>
    </row>
    <row r="96" spans="1:12" ht="30">
      <c r="A96" s="60"/>
      <c r="B96" s="60"/>
      <c r="C96" s="60"/>
      <c r="D96" s="4" t="s">
        <v>55</v>
      </c>
      <c r="E96" s="7"/>
      <c r="F96" s="7"/>
      <c r="G96" s="7"/>
      <c r="H96" s="7"/>
      <c r="I96" s="7"/>
      <c r="J96" s="7"/>
      <c r="K96" s="7">
        <f t="shared" si="60"/>
        <v>0</v>
      </c>
    </row>
    <row r="97" spans="1:11">
      <c r="A97" s="62"/>
      <c r="B97" s="62"/>
      <c r="C97" s="62"/>
      <c r="D97" s="4" t="s">
        <v>38</v>
      </c>
      <c r="E97" s="7"/>
      <c r="F97" s="7"/>
      <c r="G97" s="7"/>
      <c r="H97" s="7"/>
      <c r="I97" s="7"/>
      <c r="J97" s="7"/>
      <c r="K97" s="7">
        <f t="shared" si="60"/>
        <v>0</v>
      </c>
    </row>
    <row r="98" spans="1:11">
      <c r="A98" s="57" t="s">
        <v>128</v>
      </c>
      <c r="B98" s="57" t="s">
        <v>124</v>
      </c>
      <c r="C98" s="66" t="s">
        <v>19</v>
      </c>
      <c r="D98" s="4" t="s">
        <v>26</v>
      </c>
      <c r="E98" s="7"/>
      <c r="F98" s="7"/>
      <c r="G98" s="7"/>
      <c r="H98" s="7"/>
      <c r="I98" s="7"/>
      <c r="J98" s="7"/>
      <c r="K98" s="7"/>
    </row>
    <row r="99" spans="1:11">
      <c r="A99" s="58"/>
      <c r="B99" s="58"/>
      <c r="C99" s="67"/>
      <c r="D99" s="4" t="s">
        <v>28</v>
      </c>
      <c r="E99" s="7"/>
      <c r="F99" s="7"/>
      <c r="G99" s="7"/>
      <c r="H99" s="7"/>
      <c r="I99" s="7"/>
      <c r="J99" s="7"/>
      <c r="K99" s="7"/>
    </row>
    <row r="100" spans="1:11">
      <c r="A100" s="58"/>
      <c r="B100" s="58"/>
      <c r="C100" s="67"/>
      <c r="D100" s="4" t="s">
        <v>29</v>
      </c>
      <c r="E100" s="7"/>
      <c r="F100" s="7"/>
      <c r="G100" s="7"/>
      <c r="H100" s="7"/>
      <c r="I100" s="7"/>
      <c r="J100" s="7"/>
      <c r="K100" s="7"/>
    </row>
    <row r="101" spans="1:11" ht="30">
      <c r="A101" s="58"/>
      <c r="B101" s="58"/>
      <c r="C101" s="67"/>
      <c r="D101" s="4" t="s">
        <v>30</v>
      </c>
      <c r="E101" s="7"/>
      <c r="F101" s="7"/>
      <c r="G101" s="7"/>
      <c r="H101" s="7"/>
      <c r="I101" s="7"/>
      <c r="J101" s="7"/>
      <c r="K101" s="7"/>
    </row>
    <row r="102" spans="1:11" ht="55.5" customHeight="1">
      <c r="A102" s="59"/>
      <c r="B102" s="58"/>
      <c r="C102" s="68"/>
      <c r="D102" s="4" t="s">
        <v>31</v>
      </c>
      <c r="E102" s="7"/>
      <c r="F102" s="7"/>
      <c r="G102" s="7"/>
      <c r="H102" s="7"/>
      <c r="I102" s="7"/>
      <c r="J102" s="7"/>
      <c r="K102" s="7"/>
    </row>
    <row r="103" spans="1:11" ht="15" customHeight="1">
      <c r="A103" s="72" t="s">
        <v>126</v>
      </c>
      <c r="B103" s="57" t="s">
        <v>137</v>
      </c>
      <c r="C103" s="61" t="s">
        <v>19</v>
      </c>
      <c r="D103" s="4" t="s">
        <v>26</v>
      </c>
      <c r="E103" s="7">
        <f t="shared" ref="E103:K106" si="61">E108+E133+E162</f>
        <v>0</v>
      </c>
      <c r="F103" s="7">
        <f t="shared" si="61"/>
        <v>0</v>
      </c>
      <c r="G103" s="7">
        <f t="shared" si="61"/>
        <v>0</v>
      </c>
      <c r="H103" s="7">
        <f t="shared" si="61"/>
        <v>0</v>
      </c>
      <c r="I103" s="7">
        <f t="shared" si="61"/>
        <v>0</v>
      </c>
      <c r="J103" s="7">
        <f t="shared" si="61"/>
        <v>0</v>
      </c>
      <c r="K103" s="7">
        <f t="shared" si="61"/>
        <v>0</v>
      </c>
    </row>
    <row r="104" spans="1:11">
      <c r="A104" s="72"/>
      <c r="B104" s="58"/>
      <c r="C104" s="60"/>
      <c r="D104" s="4" t="s">
        <v>28</v>
      </c>
      <c r="E104" s="7">
        <f t="shared" si="61"/>
        <v>0</v>
      </c>
      <c r="F104" s="7">
        <f t="shared" si="61"/>
        <v>0</v>
      </c>
      <c r="G104" s="7">
        <f t="shared" si="61"/>
        <v>0</v>
      </c>
      <c r="H104" s="7">
        <f t="shared" si="61"/>
        <v>0</v>
      </c>
      <c r="I104" s="7">
        <f t="shared" si="61"/>
        <v>0</v>
      </c>
      <c r="J104" s="7">
        <f t="shared" si="61"/>
        <v>0</v>
      </c>
      <c r="K104" s="7">
        <f t="shared" si="61"/>
        <v>0</v>
      </c>
    </row>
    <row r="105" spans="1:11">
      <c r="A105" s="72"/>
      <c r="B105" s="58"/>
      <c r="C105" s="60"/>
      <c r="D105" s="4" t="s">
        <v>29</v>
      </c>
      <c r="E105" s="7">
        <f t="shared" si="61"/>
        <v>0</v>
      </c>
      <c r="F105" s="7">
        <f t="shared" si="61"/>
        <v>0</v>
      </c>
      <c r="G105" s="7">
        <f t="shared" si="61"/>
        <v>0</v>
      </c>
      <c r="H105" s="7">
        <f t="shared" si="61"/>
        <v>0</v>
      </c>
      <c r="I105" s="7">
        <f t="shared" si="61"/>
        <v>0</v>
      </c>
      <c r="J105" s="7">
        <f t="shared" si="61"/>
        <v>0</v>
      </c>
      <c r="K105" s="7">
        <f t="shared" si="61"/>
        <v>0</v>
      </c>
    </row>
    <row r="106" spans="1:11" ht="30">
      <c r="A106" s="72"/>
      <c r="B106" s="58"/>
      <c r="C106" s="60"/>
      <c r="D106" s="4" t="s">
        <v>30</v>
      </c>
      <c r="E106" s="7">
        <f t="shared" si="61"/>
        <v>0</v>
      </c>
      <c r="F106" s="7">
        <f t="shared" si="61"/>
        <v>0</v>
      </c>
      <c r="G106" s="7">
        <f t="shared" si="61"/>
        <v>0</v>
      </c>
      <c r="H106" s="7">
        <f t="shared" si="61"/>
        <v>0</v>
      </c>
      <c r="I106" s="7">
        <f t="shared" si="61"/>
        <v>0</v>
      </c>
      <c r="J106" s="7">
        <f t="shared" si="61"/>
        <v>0</v>
      </c>
      <c r="K106" s="7">
        <f t="shared" si="61"/>
        <v>0</v>
      </c>
    </row>
    <row r="107" spans="1:11" ht="57.75" customHeight="1">
      <c r="A107" s="72"/>
      <c r="B107" s="59"/>
      <c r="C107" s="62"/>
      <c r="D107" s="4" t="s">
        <v>31</v>
      </c>
      <c r="E107" s="7">
        <f t="shared" ref="E107:K107" si="62">E112+E166+E137</f>
        <v>0</v>
      </c>
      <c r="F107" s="7">
        <f t="shared" si="62"/>
        <v>0</v>
      </c>
      <c r="G107" s="7">
        <f t="shared" si="62"/>
        <v>0</v>
      </c>
      <c r="H107" s="7">
        <f t="shared" si="62"/>
        <v>0</v>
      </c>
      <c r="I107" s="7">
        <f t="shared" si="62"/>
        <v>0</v>
      </c>
      <c r="J107" s="7">
        <f t="shared" si="62"/>
        <v>0</v>
      </c>
      <c r="K107" s="7">
        <f t="shared" si="62"/>
        <v>0</v>
      </c>
    </row>
    <row r="108" spans="1:11" ht="24" customHeight="1">
      <c r="A108" s="69" t="s">
        <v>127</v>
      </c>
      <c r="B108" s="61" t="s">
        <v>125</v>
      </c>
      <c r="C108" s="66" t="s">
        <v>19</v>
      </c>
      <c r="D108" s="4" t="s">
        <v>26</v>
      </c>
      <c r="E108" s="11"/>
      <c r="F108" s="11"/>
      <c r="G108" s="11"/>
      <c r="H108" s="11"/>
      <c r="I108" s="11"/>
      <c r="J108" s="11"/>
      <c r="K108" s="11"/>
    </row>
    <row r="109" spans="1:11">
      <c r="A109" s="70"/>
      <c r="B109" s="60"/>
      <c r="C109" s="67"/>
      <c r="D109" s="4" t="s">
        <v>28</v>
      </c>
      <c r="E109" s="11"/>
      <c r="F109" s="11"/>
      <c r="G109" s="11"/>
      <c r="H109" s="11"/>
      <c r="I109" s="11"/>
      <c r="J109" s="11"/>
      <c r="K109" s="11"/>
    </row>
    <row r="110" spans="1:11">
      <c r="A110" s="70"/>
      <c r="B110" s="60"/>
      <c r="C110" s="67"/>
      <c r="D110" s="4" t="s">
        <v>29</v>
      </c>
      <c r="E110" s="11"/>
      <c r="F110" s="11"/>
      <c r="G110" s="11"/>
      <c r="H110" s="11"/>
      <c r="I110" s="11"/>
      <c r="J110" s="11"/>
      <c r="K110" s="11"/>
    </row>
    <row r="111" spans="1:11" ht="30">
      <c r="A111" s="70"/>
      <c r="B111" s="60"/>
      <c r="C111" s="67"/>
      <c r="D111" s="4" t="s">
        <v>30</v>
      </c>
      <c r="E111" s="11"/>
      <c r="F111" s="11"/>
      <c r="G111" s="11"/>
      <c r="H111" s="11"/>
      <c r="I111" s="11"/>
      <c r="J111" s="11"/>
      <c r="K111" s="11"/>
    </row>
    <row r="112" spans="1:11" ht="43.5" customHeight="1">
      <c r="A112" s="71"/>
      <c r="B112" s="62"/>
      <c r="C112" s="68"/>
      <c r="D112" s="4" t="s">
        <v>31</v>
      </c>
      <c r="E112" s="11"/>
      <c r="F112" s="11"/>
      <c r="G112" s="11"/>
      <c r="H112" s="11"/>
      <c r="I112" s="11"/>
      <c r="J112" s="11"/>
      <c r="K112" s="11"/>
    </row>
  </sheetData>
  <mergeCells count="68">
    <mergeCell ref="A108:A112"/>
    <mergeCell ref="B108:B112"/>
    <mergeCell ref="C108:C112"/>
    <mergeCell ref="A98:A102"/>
    <mergeCell ref="A103:A107"/>
    <mergeCell ref="B103:B107"/>
    <mergeCell ref="C103:C107"/>
    <mergeCell ref="A93:A97"/>
    <mergeCell ref="B93:B97"/>
    <mergeCell ref="C93:C97"/>
    <mergeCell ref="B98:B102"/>
    <mergeCell ref="C98:C102"/>
    <mergeCell ref="A83:A87"/>
    <mergeCell ref="B83:B87"/>
    <mergeCell ref="C83:C87"/>
    <mergeCell ref="A88:A92"/>
    <mergeCell ref="B88:B92"/>
    <mergeCell ref="C88:C92"/>
    <mergeCell ref="A78:A82"/>
    <mergeCell ref="B78:B82"/>
    <mergeCell ref="C78:C82"/>
    <mergeCell ref="A69:A73"/>
    <mergeCell ref="B69:B73"/>
    <mergeCell ref="C69:C73"/>
    <mergeCell ref="A74:A77"/>
    <mergeCell ref="B74:B77"/>
    <mergeCell ref="C74:C77"/>
    <mergeCell ref="A59:A63"/>
    <mergeCell ref="B59:B63"/>
    <mergeCell ref="C59:C63"/>
    <mergeCell ref="A64:A68"/>
    <mergeCell ref="B64:B68"/>
    <mergeCell ref="C64:C68"/>
    <mergeCell ref="A49:A53"/>
    <mergeCell ref="B49:B53"/>
    <mergeCell ref="C49:C53"/>
    <mergeCell ref="A54:A58"/>
    <mergeCell ref="B54:B58"/>
    <mergeCell ref="C54:C58"/>
    <mergeCell ref="A39:A43"/>
    <mergeCell ref="B39:B43"/>
    <mergeCell ref="C39:C43"/>
    <mergeCell ref="A44:A48"/>
    <mergeCell ref="B44:B48"/>
    <mergeCell ref="C44:C48"/>
    <mergeCell ref="A29:A33"/>
    <mergeCell ref="B29:B33"/>
    <mergeCell ref="C29:C33"/>
    <mergeCell ref="A34:A38"/>
    <mergeCell ref="B34:B38"/>
    <mergeCell ref="C34:C38"/>
    <mergeCell ref="A9:A18"/>
    <mergeCell ref="B9:B18"/>
    <mergeCell ref="C9:C13"/>
    <mergeCell ref="C14:C18"/>
    <mergeCell ref="A19:A28"/>
    <mergeCell ref="B19:B28"/>
    <mergeCell ref="C19:C23"/>
    <mergeCell ref="C24:C28"/>
    <mergeCell ref="G1:K1"/>
    <mergeCell ref="G3:K3"/>
    <mergeCell ref="G4:K4"/>
    <mergeCell ref="A5:K5"/>
    <mergeCell ref="A6:A7"/>
    <mergeCell ref="B6:B7"/>
    <mergeCell ref="C6:C7"/>
    <mergeCell ref="D6:D7"/>
    <mergeCell ref="E6:K6"/>
  </mergeCells>
  <pageMargins left="0.51181102362204722" right="0.31496062992125984" top="0.78740157480314965" bottom="0.3937007874015748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54"/>
  <sheetViews>
    <sheetView tabSelected="1" zoomScaleNormal="100" zoomScaleSheetLayoutView="87" zoomScalePageLayoutView="50" workbookViewId="0">
      <selection activeCell="C12" sqref="C12"/>
    </sheetView>
  </sheetViews>
  <sheetFormatPr defaultRowHeight="15"/>
  <cols>
    <col min="1" max="1" width="9.140625" customWidth="1"/>
    <col min="2" max="2" width="38.85546875" customWidth="1"/>
    <col min="3" max="3" width="28.42578125" customWidth="1"/>
    <col min="4" max="4" width="11.140625" customWidth="1"/>
    <col min="9" max="9" width="10.5703125" customWidth="1"/>
    <col min="10" max="10" width="10.28515625" customWidth="1"/>
    <col min="20" max="20" width="9.140625" customWidth="1"/>
  </cols>
  <sheetData>
    <row r="1" spans="1:15" ht="61.5" customHeight="1">
      <c r="A1" s="12"/>
      <c r="B1" s="12"/>
      <c r="C1" s="12"/>
      <c r="D1" s="12"/>
      <c r="E1" s="29"/>
      <c r="F1" s="19"/>
      <c r="G1" s="19"/>
      <c r="H1" s="19"/>
      <c r="I1" s="83" t="s">
        <v>140</v>
      </c>
      <c r="J1" s="84"/>
      <c r="K1" s="84"/>
      <c r="L1" s="84"/>
      <c r="M1" s="84"/>
      <c r="N1" s="84"/>
      <c r="O1" s="84"/>
    </row>
    <row r="2" spans="1:15" ht="27" customHeight="1">
      <c r="A2" s="79" t="s">
        <v>139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1:15" ht="66.75" customHeight="1">
      <c r="A3" s="38" t="s">
        <v>14</v>
      </c>
      <c r="B3" s="42" t="s">
        <v>22</v>
      </c>
      <c r="C3" s="38" t="s">
        <v>57</v>
      </c>
      <c r="D3" s="38" t="s">
        <v>58</v>
      </c>
      <c r="E3" s="38" t="s">
        <v>59</v>
      </c>
      <c r="F3" s="38"/>
      <c r="G3" s="38"/>
      <c r="H3" s="38"/>
      <c r="I3" s="38"/>
      <c r="J3" s="38"/>
      <c r="K3" s="41"/>
      <c r="L3" s="41"/>
      <c r="M3" s="41"/>
      <c r="N3" s="41"/>
      <c r="O3" s="41"/>
    </row>
    <row r="4" spans="1:15" ht="15.75">
      <c r="A4" s="38"/>
      <c r="B4" s="42"/>
      <c r="C4" s="38"/>
      <c r="D4" s="38"/>
      <c r="E4" s="8">
        <v>2020</v>
      </c>
      <c r="F4" s="8">
        <v>2021</v>
      </c>
      <c r="G4" s="8">
        <v>2022</v>
      </c>
      <c r="H4" s="20">
        <v>2023</v>
      </c>
      <c r="I4" s="17">
        <v>2024</v>
      </c>
      <c r="J4" s="17">
        <v>2025</v>
      </c>
      <c r="K4" s="17">
        <v>2026</v>
      </c>
      <c r="L4" s="17">
        <v>2027</v>
      </c>
      <c r="M4" s="17">
        <v>2028</v>
      </c>
      <c r="N4" s="17">
        <v>2029</v>
      </c>
      <c r="O4" s="17">
        <v>2030</v>
      </c>
    </row>
    <row r="5" spans="1:15" ht="15.75">
      <c r="A5" s="8">
        <v>1</v>
      </c>
      <c r="B5" s="21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8">
        <v>8</v>
      </c>
      <c r="I5" s="8">
        <v>9</v>
      </c>
      <c r="J5" s="8">
        <v>10</v>
      </c>
      <c r="K5" s="22">
        <v>11</v>
      </c>
      <c r="L5" s="22">
        <v>12</v>
      </c>
      <c r="M5" s="22">
        <v>13</v>
      </c>
      <c r="N5" s="23">
        <v>14</v>
      </c>
      <c r="O5" s="23">
        <v>15</v>
      </c>
    </row>
    <row r="6" spans="1:15" ht="26.25" customHeight="1">
      <c r="A6" s="8"/>
      <c r="B6" s="77" t="s">
        <v>132</v>
      </c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</row>
    <row r="7" spans="1:15" ht="15.75">
      <c r="A7" s="13" t="s">
        <v>15</v>
      </c>
      <c r="B7" s="80" t="s">
        <v>102</v>
      </c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</row>
    <row r="8" spans="1:15" ht="15" customHeight="1">
      <c r="A8" s="82" t="s">
        <v>17</v>
      </c>
      <c r="B8" s="24" t="s">
        <v>60</v>
      </c>
      <c r="C8" s="82"/>
      <c r="D8" s="81"/>
      <c r="E8" s="81"/>
      <c r="F8" s="81"/>
      <c r="G8" s="81"/>
      <c r="H8" s="38"/>
      <c r="I8" s="38"/>
      <c r="J8" s="38"/>
      <c r="K8" s="38"/>
      <c r="L8" s="38"/>
      <c r="M8" s="38"/>
      <c r="N8" s="38"/>
      <c r="O8" s="38"/>
    </row>
    <row r="9" spans="1:15" ht="15.75">
      <c r="A9" s="82"/>
      <c r="B9" s="24" t="s">
        <v>18</v>
      </c>
      <c r="C9" s="82"/>
      <c r="D9" s="81"/>
      <c r="E9" s="81"/>
      <c r="F9" s="81"/>
      <c r="G9" s="81"/>
      <c r="H9" s="38"/>
      <c r="I9" s="38"/>
      <c r="J9" s="38"/>
      <c r="K9" s="38"/>
      <c r="L9" s="38"/>
      <c r="M9" s="38"/>
      <c r="N9" s="38"/>
      <c r="O9" s="38"/>
    </row>
    <row r="10" spans="1:15" ht="63">
      <c r="A10" s="13" t="s">
        <v>32</v>
      </c>
      <c r="B10" s="13" t="s">
        <v>113</v>
      </c>
      <c r="C10" s="13" t="s">
        <v>61</v>
      </c>
      <c r="D10" s="10" t="s">
        <v>62</v>
      </c>
      <c r="E10" s="10">
        <v>1</v>
      </c>
      <c r="F10" s="10">
        <v>1</v>
      </c>
      <c r="G10" s="10">
        <v>1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1</v>
      </c>
      <c r="N10" s="8">
        <v>1</v>
      </c>
      <c r="O10" s="8">
        <v>1</v>
      </c>
    </row>
    <row r="11" spans="1:15" ht="63">
      <c r="A11" s="13" t="s">
        <v>41</v>
      </c>
      <c r="B11" s="25" t="s">
        <v>114</v>
      </c>
      <c r="C11" s="13" t="s">
        <v>63</v>
      </c>
      <c r="D11" s="10" t="s">
        <v>62</v>
      </c>
      <c r="E11" s="10">
        <v>1000</v>
      </c>
      <c r="F11" s="10">
        <v>1000</v>
      </c>
      <c r="G11" s="10">
        <v>1000</v>
      </c>
      <c r="H11" s="8">
        <v>1000</v>
      </c>
      <c r="I11" s="8">
        <v>1000</v>
      </c>
      <c r="J11" s="8">
        <v>1000</v>
      </c>
      <c r="K11" s="8">
        <v>1000</v>
      </c>
      <c r="L11" s="8">
        <v>1000</v>
      </c>
      <c r="M11" s="8">
        <v>1000</v>
      </c>
      <c r="N11" s="8">
        <v>1000</v>
      </c>
      <c r="O11" s="8">
        <v>1000</v>
      </c>
    </row>
    <row r="12" spans="1:15" ht="120.75" customHeight="1">
      <c r="A12" s="13" t="s">
        <v>50</v>
      </c>
      <c r="B12" s="90" t="s">
        <v>115</v>
      </c>
      <c r="C12" s="13" t="s">
        <v>64</v>
      </c>
      <c r="D12" s="10" t="s">
        <v>62</v>
      </c>
      <c r="E12" s="10">
        <v>1</v>
      </c>
      <c r="F12" s="10">
        <v>1</v>
      </c>
      <c r="G12" s="10">
        <v>1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</row>
    <row r="13" spans="1:15" ht="47.25" customHeight="1">
      <c r="A13" s="91" t="s">
        <v>75</v>
      </c>
      <c r="B13" s="90" t="s">
        <v>116</v>
      </c>
      <c r="C13" s="93" t="s">
        <v>103</v>
      </c>
      <c r="D13" s="10" t="s">
        <v>62</v>
      </c>
      <c r="E13" s="10"/>
      <c r="F13" s="10"/>
      <c r="G13" s="10"/>
      <c r="H13" s="8"/>
      <c r="I13" s="8"/>
      <c r="J13" s="8"/>
      <c r="K13" s="26"/>
      <c r="L13" s="26"/>
      <c r="M13" s="26"/>
      <c r="N13" s="27"/>
      <c r="O13" s="27"/>
    </row>
    <row r="14" spans="1:15" ht="72.75" customHeight="1">
      <c r="A14" s="92"/>
      <c r="B14" s="95" t="s">
        <v>99</v>
      </c>
      <c r="C14" s="93" t="s">
        <v>104</v>
      </c>
      <c r="D14" s="10" t="s">
        <v>98</v>
      </c>
      <c r="E14" s="10"/>
      <c r="F14" s="10"/>
      <c r="G14" s="10"/>
      <c r="H14" s="8"/>
      <c r="I14" s="8"/>
      <c r="J14" s="8"/>
      <c r="K14" s="26"/>
      <c r="L14" s="26"/>
      <c r="M14" s="26"/>
      <c r="N14" s="27"/>
      <c r="O14" s="27"/>
    </row>
    <row r="15" spans="1:15" ht="15.75">
      <c r="A15" s="82" t="s">
        <v>20</v>
      </c>
      <c r="B15" s="94" t="s">
        <v>65</v>
      </c>
      <c r="C15" s="82"/>
      <c r="D15" s="81"/>
      <c r="E15" s="81"/>
      <c r="F15" s="81"/>
      <c r="G15" s="81"/>
      <c r="H15" s="38"/>
      <c r="I15" s="38"/>
      <c r="J15" s="38"/>
      <c r="K15" s="38"/>
      <c r="L15" s="38"/>
      <c r="M15" s="38"/>
      <c r="N15" s="38"/>
      <c r="O15" s="38"/>
    </row>
    <row r="16" spans="1:15" ht="47.25">
      <c r="A16" s="82"/>
      <c r="B16" s="24" t="s">
        <v>21</v>
      </c>
      <c r="C16" s="82"/>
      <c r="D16" s="81"/>
      <c r="E16" s="81"/>
      <c r="F16" s="81"/>
      <c r="G16" s="81"/>
      <c r="H16" s="38"/>
      <c r="I16" s="38"/>
      <c r="J16" s="38"/>
      <c r="K16" s="38"/>
      <c r="L16" s="38"/>
      <c r="M16" s="38"/>
      <c r="N16" s="38"/>
      <c r="O16" s="38"/>
    </row>
    <row r="17" spans="1:15" ht="73.5" customHeight="1">
      <c r="A17" s="13" t="s">
        <v>76</v>
      </c>
      <c r="B17" s="13" t="s">
        <v>117</v>
      </c>
      <c r="C17" s="13" t="s">
        <v>61</v>
      </c>
      <c r="D17" s="10" t="s">
        <v>62</v>
      </c>
      <c r="E17" s="10">
        <v>1</v>
      </c>
      <c r="F17" s="10">
        <v>1</v>
      </c>
      <c r="G17" s="10">
        <v>1</v>
      </c>
      <c r="H17" s="8">
        <v>1</v>
      </c>
      <c r="I17" s="8">
        <v>1</v>
      </c>
      <c r="J17" s="8">
        <v>1</v>
      </c>
      <c r="K17" s="8">
        <v>1</v>
      </c>
      <c r="L17" s="8">
        <v>1</v>
      </c>
      <c r="M17" s="8">
        <v>1</v>
      </c>
      <c r="N17" s="8">
        <v>1</v>
      </c>
      <c r="O17" s="8">
        <v>1</v>
      </c>
    </row>
    <row r="18" spans="1:15" ht="15.75" hidden="1" customHeight="1">
      <c r="A18" s="82" t="s">
        <v>77</v>
      </c>
      <c r="B18" s="13" t="s">
        <v>66</v>
      </c>
      <c r="C18" s="82" t="s">
        <v>67</v>
      </c>
      <c r="D18" s="81" t="s">
        <v>62</v>
      </c>
      <c r="E18" s="81">
        <v>1</v>
      </c>
      <c r="F18" s="81">
        <v>1</v>
      </c>
      <c r="G18" s="81">
        <v>1</v>
      </c>
      <c r="H18" s="38">
        <v>1</v>
      </c>
      <c r="I18" s="38">
        <v>1</v>
      </c>
      <c r="J18" s="38">
        <v>1</v>
      </c>
      <c r="K18" s="38">
        <v>1</v>
      </c>
      <c r="L18" s="38">
        <v>1</v>
      </c>
      <c r="M18" s="38">
        <v>1</v>
      </c>
      <c r="N18" s="38">
        <v>1</v>
      </c>
      <c r="O18" s="38">
        <v>1</v>
      </c>
    </row>
    <row r="19" spans="1:15" ht="63" customHeight="1">
      <c r="A19" s="82"/>
      <c r="B19" s="13" t="s">
        <v>118</v>
      </c>
      <c r="C19" s="82"/>
      <c r="D19" s="81"/>
      <c r="E19" s="81"/>
      <c r="F19" s="81"/>
      <c r="G19" s="81"/>
      <c r="H19" s="38"/>
      <c r="I19" s="38"/>
      <c r="J19" s="38"/>
      <c r="K19" s="38"/>
      <c r="L19" s="38"/>
      <c r="M19" s="38"/>
      <c r="N19" s="38"/>
      <c r="O19" s="38"/>
    </row>
    <row r="20" spans="1:15" ht="15.75">
      <c r="A20" s="30" t="s">
        <v>82</v>
      </c>
      <c r="B20" s="13" t="s">
        <v>119</v>
      </c>
      <c r="C20" s="13"/>
      <c r="D20" s="10"/>
      <c r="E20" s="10"/>
      <c r="F20" s="10"/>
      <c r="G20" s="10"/>
      <c r="H20" s="8"/>
      <c r="I20" s="8"/>
      <c r="J20" s="8"/>
      <c r="K20" s="26"/>
      <c r="L20" s="26"/>
      <c r="M20" s="26"/>
      <c r="N20" s="27"/>
      <c r="O20" s="27"/>
    </row>
    <row r="21" spans="1:15" ht="31.5">
      <c r="A21" s="13"/>
      <c r="B21" s="13" t="s">
        <v>100</v>
      </c>
      <c r="C21" s="13" t="s">
        <v>105</v>
      </c>
      <c r="D21" s="10" t="s">
        <v>62</v>
      </c>
      <c r="E21" s="10">
        <v>1</v>
      </c>
      <c r="F21" s="10">
        <v>1</v>
      </c>
      <c r="G21" s="10">
        <v>1</v>
      </c>
      <c r="H21" s="8">
        <v>1</v>
      </c>
      <c r="I21" s="8">
        <v>1</v>
      </c>
      <c r="J21" s="8">
        <v>1</v>
      </c>
      <c r="K21" s="8">
        <v>1</v>
      </c>
      <c r="L21" s="8">
        <v>1</v>
      </c>
      <c r="M21" s="8">
        <v>1</v>
      </c>
      <c r="N21" s="8">
        <v>1</v>
      </c>
      <c r="O21" s="8">
        <v>1</v>
      </c>
    </row>
    <row r="22" spans="1:15" ht="15.75">
      <c r="A22" s="30" t="s">
        <v>78</v>
      </c>
      <c r="B22" s="13" t="s">
        <v>120</v>
      </c>
      <c r="C22" s="13"/>
      <c r="D22" s="10"/>
      <c r="E22" s="10"/>
      <c r="F22" s="10"/>
      <c r="G22" s="10"/>
      <c r="H22" s="8"/>
      <c r="I22" s="8"/>
      <c r="J22" s="8"/>
      <c r="K22" s="26"/>
      <c r="L22" s="26"/>
      <c r="M22" s="26"/>
      <c r="N22" s="27"/>
      <c r="O22" s="27"/>
    </row>
    <row r="23" spans="1:15" ht="63">
      <c r="A23" s="13"/>
      <c r="B23" s="13" t="s">
        <v>99</v>
      </c>
      <c r="C23" s="13" t="s">
        <v>105</v>
      </c>
      <c r="D23" s="10" t="s">
        <v>62</v>
      </c>
      <c r="E23" s="10">
        <v>1</v>
      </c>
      <c r="F23" s="10">
        <v>1</v>
      </c>
      <c r="G23" s="10">
        <v>1</v>
      </c>
      <c r="H23" s="8">
        <v>1</v>
      </c>
      <c r="I23" s="8">
        <v>1</v>
      </c>
      <c r="J23" s="8">
        <v>1</v>
      </c>
      <c r="K23" s="8">
        <v>1</v>
      </c>
      <c r="L23" s="8">
        <v>1</v>
      </c>
      <c r="M23" s="8">
        <v>1</v>
      </c>
      <c r="N23" s="8">
        <v>1</v>
      </c>
      <c r="O23" s="8">
        <v>1</v>
      </c>
    </row>
    <row r="24" spans="1:15" ht="47.25">
      <c r="A24" s="13" t="s">
        <v>79</v>
      </c>
      <c r="B24" s="13" t="s">
        <v>121</v>
      </c>
      <c r="C24" s="13" t="s">
        <v>106</v>
      </c>
      <c r="D24" s="10" t="s">
        <v>62</v>
      </c>
      <c r="E24" s="10">
        <v>100</v>
      </c>
      <c r="F24" s="10">
        <v>100</v>
      </c>
      <c r="G24" s="10">
        <v>100</v>
      </c>
      <c r="H24" s="8">
        <v>100</v>
      </c>
      <c r="I24" s="8">
        <v>100</v>
      </c>
      <c r="J24" s="8">
        <v>100</v>
      </c>
      <c r="K24" s="8">
        <v>100</v>
      </c>
      <c r="L24" s="8">
        <v>100</v>
      </c>
      <c r="M24" s="8">
        <v>100</v>
      </c>
      <c r="N24" s="8">
        <v>100</v>
      </c>
      <c r="O24" s="8">
        <v>100</v>
      </c>
    </row>
    <row r="25" spans="1:15" ht="78.75">
      <c r="A25" s="13"/>
      <c r="B25" s="13" t="s">
        <v>101</v>
      </c>
      <c r="C25" s="13" t="s">
        <v>107</v>
      </c>
      <c r="D25" s="10" t="s">
        <v>62</v>
      </c>
      <c r="E25" s="10">
        <v>9</v>
      </c>
      <c r="F25" s="10">
        <v>9</v>
      </c>
      <c r="G25" s="10">
        <v>9</v>
      </c>
      <c r="H25" s="8">
        <v>9</v>
      </c>
      <c r="I25" s="8">
        <v>9</v>
      </c>
      <c r="J25" s="8">
        <v>9</v>
      </c>
      <c r="K25" s="8">
        <v>9</v>
      </c>
      <c r="L25" s="8">
        <v>9</v>
      </c>
      <c r="M25" s="8">
        <v>9</v>
      </c>
      <c r="N25" s="8">
        <v>9</v>
      </c>
      <c r="O25" s="8">
        <v>9</v>
      </c>
    </row>
    <row r="26" spans="1:15" ht="15.75">
      <c r="A26" s="82" t="s">
        <v>138</v>
      </c>
      <c r="B26" s="24" t="s">
        <v>68</v>
      </c>
      <c r="C26" s="82"/>
      <c r="D26" s="81"/>
      <c r="E26" s="81"/>
      <c r="F26" s="81"/>
      <c r="G26" s="81"/>
      <c r="H26" s="38"/>
      <c r="I26" s="38"/>
      <c r="J26" s="38"/>
      <c r="K26" s="38"/>
      <c r="L26" s="38"/>
      <c r="M26" s="38"/>
      <c r="N26" s="38"/>
      <c r="O26" s="38"/>
    </row>
    <row r="27" spans="1:15" ht="15.75">
      <c r="A27" s="82"/>
      <c r="B27" s="24" t="s">
        <v>69</v>
      </c>
      <c r="C27" s="82"/>
      <c r="D27" s="81"/>
      <c r="E27" s="81"/>
      <c r="F27" s="81"/>
      <c r="G27" s="81"/>
      <c r="H27" s="38"/>
      <c r="I27" s="38"/>
      <c r="J27" s="38"/>
      <c r="K27" s="38"/>
      <c r="L27" s="38"/>
      <c r="M27" s="38"/>
      <c r="N27" s="38"/>
      <c r="O27" s="38"/>
    </row>
    <row r="28" spans="1:15" ht="15.75">
      <c r="A28" s="82" t="s">
        <v>80</v>
      </c>
      <c r="B28" s="13" t="s">
        <v>122</v>
      </c>
      <c r="C28" s="82" t="s">
        <v>61</v>
      </c>
      <c r="D28" s="81" t="s">
        <v>62</v>
      </c>
      <c r="E28" s="81">
        <v>1</v>
      </c>
      <c r="F28" s="81">
        <v>1</v>
      </c>
      <c r="G28" s="81">
        <v>1</v>
      </c>
      <c r="H28" s="38">
        <v>1</v>
      </c>
      <c r="I28" s="38">
        <v>1</v>
      </c>
      <c r="J28" s="38">
        <v>1</v>
      </c>
      <c r="K28" s="38">
        <v>1</v>
      </c>
      <c r="L28" s="38">
        <v>1</v>
      </c>
      <c r="M28" s="38">
        <v>1</v>
      </c>
      <c r="N28" s="38">
        <v>1</v>
      </c>
      <c r="O28" s="38">
        <v>1</v>
      </c>
    </row>
    <row r="29" spans="1:15" ht="59.25" customHeight="1">
      <c r="A29" s="82"/>
      <c r="B29" s="13" t="s">
        <v>70</v>
      </c>
      <c r="C29" s="82"/>
      <c r="D29" s="81"/>
      <c r="E29" s="81"/>
      <c r="F29" s="81"/>
      <c r="G29" s="81"/>
      <c r="H29" s="38"/>
      <c r="I29" s="38"/>
      <c r="J29" s="38"/>
      <c r="K29" s="38"/>
      <c r="L29" s="38"/>
      <c r="M29" s="38"/>
      <c r="N29" s="38"/>
      <c r="O29" s="38"/>
    </row>
    <row r="30" spans="1:15" ht="45" customHeight="1">
      <c r="A30" s="82" t="s">
        <v>81</v>
      </c>
      <c r="B30" s="13" t="s">
        <v>123</v>
      </c>
      <c r="C30" s="13" t="s">
        <v>72</v>
      </c>
      <c r="D30" s="10" t="s">
        <v>62</v>
      </c>
      <c r="E30" s="10">
        <v>1</v>
      </c>
      <c r="F30" s="10">
        <v>1</v>
      </c>
      <c r="G30" s="10">
        <v>1</v>
      </c>
      <c r="H30" s="8">
        <v>1</v>
      </c>
      <c r="I30" s="8">
        <v>1</v>
      </c>
      <c r="J30" s="8">
        <v>1</v>
      </c>
      <c r="K30" s="8">
        <v>1</v>
      </c>
      <c r="L30" s="8">
        <v>1</v>
      </c>
      <c r="M30" s="8">
        <v>1</v>
      </c>
      <c r="N30" s="8">
        <v>1</v>
      </c>
      <c r="O30" s="8">
        <v>1</v>
      </c>
    </row>
    <row r="31" spans="1:15" ht="47.25">
      <c r="A31" s="82"/>
      <c r="B31" s="13" t="s">
        <v>71</v>
      </c>
      <c r="C31" s="13" t="s">
        <v>73</v>
      </c>
      <c r="D31" s="10" t="s">
        <v>62</v>
      </c>
      <c r="E31" s="10">
        <v>1</v>
      </c>
      <c r="F31" s="10">
        <v>1</v>
      </c>
      <c r="G31" s="10">
        <v>1</v>
      </c>
      <c r="H31" s="8">
        <v>1</v>
      </c>
      <c r="I31" s="8">
        <v>1</v>
      </c>
      <c r="J31" s="8">
        <v>1</v>
      </c>
      <c r="K31" s="8">
        <v>1</v>
      </c>
      <c r="L31" s="8">
        <v>1</v>
      </c>
      <c r="M31" s="8">
        <v>1</v>
      </c>
      <c r="N31" s="8">
        <v>1</v>
      </c>
      <c r="O31" s="8">
        <v>1</v>
      </c>
    </row>
    <row r="32" spans="1:15" ht="33" customHeight="1">
      <c r="A32" s="28" t="s">
        <v>128</v>
      </c>
      <c r="B32" s="76" t="s">
        <v>129</v>
      </c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</row>
    <row r="33" spans="1:15" ht="113.25" customHeight="1">
      <c r="A33" s="13" t="s">
        <v>126</v>
      </c>
      <c r="B33" s="24" t="s">
        <v>130</v>
      </c>
      <c r="C33" s="13"/>
      <c r="D33" s="10"/>
      <c r="E33" s="10"/>
      <c r="F33" s="10"/>
      <c r="G33" s="10"/>
      <c r="H33" s="8"/>
      <c r="I33" s="8"/>
      <c r="J33" s="8"/>
      <c r="K33" s="8"/>
      <c r="L33" s="8"/>
      <c r="M33" s="8"/>
      <c r="N33" s="8"/>
      <c r="O33" s="8"/>
    </row>
    <row r="34" spans="1:15" ht="45" customHeight="1">
      <c r="A34" s="73" t="s">
        <v>127</v>
      </c>
      <c r="B34" s="74" t="s">
        <v>125</v>
      </c>
      <c r="C34" s="8" t="s">
        <v>97</v>
      </c>
      <c r="D34" s="10" t="s">
        <v>62</v>
      </c>
      <c r="E34" s="10">
        <v>12</v>
      </c>
      <c r="F34" s="10">
        <v>12</v>
      </c>
      <c r="G34" s="10">
        <v>13</v>
      </c>
      <c r="H34" s="8">
        <v>13</v>
      </c>
      <c r="I34" s="8">
        <v>14</v>
      </c>
      <c r="J34" s="8">
        <v>14</v>
      </c>
      <c r="K34" s="8">
        <v>15</v>
      </c>
      <c r="L34" s="8">
        <v>15</v>
      </c>
      <c r="M34" s="8">
        <v>16</v>
      </c>
      <c r="N34" s="8">
        <v>16</v>
      </c>
      <c r="O34" s="8">
        <v>16</v>
      </c>
    </row>
    <row r="35" spans="1:15" ht="61.5" customHeight="1">
      <c r="A35" s="73"/>
      <c r="B35" s="75"/>
      <c r="C35" s="14" t="s">
        <v>131</v>
      </c>
      <c r="D35" s="10" t="s">
        <v>98</v>
      </c>
      <c r="E35" s="10">
        <v>365</v>
      </c>
      <c r="F35" s="10">
        <v>365</v>
      </c>
      <c r="G35" s="10">
        <v>380</v>
      </c>
      <c r="H35" s="8">
        <v>380</v>
      </c>
      <c r="I35" s="8">
        <v>395</v>
      </c>
      <c r="J35" s="8">
        <v>395</v>
      </c>
      <c r="K35" s="8">
        <v>410</v>
      </c>
      <c r="L35" s="8">
        <v>410</v>
      </c>
      <c r="M35" s="8">
        <v>425</v>
      </c>
      <c r="N35" s="8">
        <v>425</v>
      </c>
      <c r="O35" s="8">
        <v>425</v>
      </c>
    </row>
    <row r="37" spans="1:15" ht="15.7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</row>
    <row r="38" spans="1:15" ht="15.7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</row>
    <row r="39" spans="1:15" ht="15.7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</row>
    <row r="40" spans="1:15" ht="15.7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</row>
    <row r="41" spans="1:15" ht="15.7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</row>
    <row r="42" spans="1:15" ht="15.7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</row>
    <row r="43" spans="1:15" ht="15.7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</row>
    <row r="44" spans="1:15" ht="15.7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</row>
    <row r="45" spans="1:15" ht="15.7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</row>
    <row r="46" spans="1:15" ht="15.7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</row>
    <row r="47" spans="1:15" ht="15.7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</row>
    <row r="48" spans="1:15" ht="15.7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</row>
    <row r="49" spans="1:13" ht="15.7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</row>
    <row r="50" spans="1:13" ht="15.7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</row>
    <row r="51" spans="1:13" ht="15.7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</row>
    <row r="52" spans="1:13" ht="15.7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</row>
    <row r="53" spans="1:13" ht="15.7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</row>
    <row r="54" spans="1:13" ht="15.7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</row>
  </sheetData>
  <mergeCells count="84">
    <mergeCell ref="F8:F9"/>
    <mergeCell ref="A13:A14"/>
    <mergeCell ref="I1:O1"/>
    <mergeCell ref="K18:K19"/>
    <mergeCell ref="L18:L19"/>
    <mergeCell ref="M18:M19"/>
    <mergeCell ref="G18:G19"/>
    <mergeCell ref="H18:H19"/>
    <mergeCell ref="J18:J19"/>
    <mergeCell ref="G15:G16"/>
    <mergeCell ref="N18:N19"/>
    <mergeCell ref="O18:O19"/>
    <mergeCell ref="J15:J16"/>
    <mergeCell ref="F26:F27"/>
    <mergeCell ref="G26:G27"/>
    <mergeCell ref="A30:A31"/>
    <mergeCell ref="I8:I9"/>
    <mergeCell ref="I15:I16"/>
    <mergeCell ref="I18:I19"/>
    <mergeCell ref="I26:I27"/>
    <mergeCell ref="I28:I29"/>
    <mergeCell ref="H26:H27"/>
    <mergeCell ref="D18:D19"/>
    <mergeCell ref="E18:E19"/>
    <mergeCell ref="F18:F19"/>
    <mergeCell ref="A8:A9"/>
    <mergeCell ref="C8:C9"/>
    <mergeCell ref="D8:D9"/>
    <mergeCell ref="E8:E9"/>
    <mergeCell ref="D15:D16"/>
    <mergeCell ref="E15:E16"/>
    <mergeCell ref="F15:F16"/>
    <mergeCell ref="J26:J27"/>
    <mergeCell ref="A28:A29"/>
    <mergeCell ref="C28:C29"/>
    <mergeCell ref="D28:D29"/>
    <mergeCell ref="E28:E29"/>
    <mergeCell ref="F28:F29"/>
    <mergeCell ref="G28:G29"/>
    <mergeCell ref="H28:H29"/>
    <mergeCell ref="J28:J29"/>
    <mergeCell ref="A26:A27"/>
    <mergeCell ref="C26:C27"/>
    <mergeCell ref="D26:D27"/>
    <mergeCell ref="E26:E27"/>
    <mergeCell ref="A18:A19"/>
    <mergeCell ref="C18:C19"/>
    <mergeCell ref="A3:A4"/>
    <mergeCell ref="B3:B4"/>
    <mergeCell ref="C3:C4"/>
    <mergeCell ref="A15:A16"/>
    <mergeCell ref="C15:C16"/>
    <mergeCell ref="D3:D4"/>
    <mergeCell ref="E3:O3"/>
    <mergeCell ref="L15:L16"/>
    <mergeCell ref="M15:M16"/>
    <mergeCell ref="N15:N16"/>
    <mergeCell ref="O15:O16"/>
    <mergeCell ref="B7:O7"/>
    <mergeCell ref="K8:K9"/>
    <mergeCell ref="L8:L9"/>
    <mergeCell ref="M8:M9"/>
    <mergeCell ref="N8:N9"/>
    <mergeCell ref="O8:O9"/>
    <mergeCell ref="G8:G9"/>
    <mergeCell ref="H8:H9"/>
    <mergeCell ref="J8:J9"/>
    <mergeCell ref="H15:H16"/>
    <mergeCell ref="A34:A35"/>
    <mergeCell ref="B34:B35"/>
    <mergeCell ref="B32:O32"/>
    <mergeCell ref="B6:O6"/>
    <mergeCell ref="A2:O2"/>
    <mergeCell ref="K28:K29"/>
    <mergeCell ref="L28:L29"/>
    <mergeCell ref="M28:M29"/>
    <mergeCell ref="N28:N29"/>
    <mergeCell ref="O28:O29"/>
    <mergeCell ref="K26:K27"/>
    <mergeCell ref="L26:L27"/>
    <mergeCell ref="M26:M27"/>
    <mergeCell ref="N26:N27"/>
    <mergeCell ref="O26:O27"/>
    <mergeCell ref="K15:K16"/>
  </mergeCells>
  <pageMargins left="0" right="0" top="0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Лист3</vt:lpstr>
      <vt:lpstr>Лист4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2019-11-20T15:33:35Z</dcterms:modified>
</cp:coreProperties>
</file>