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8 МП Развитие молодежной политики, физической культуры и спорта\17 - от 01.2023 №\"/>
    </mc:Choice>
  </mc:AlternateContent>
  <bookViews>
    <workbookView xWindow="0" yWindow="0" windowWidth="20490" windowHeight="7455" tabRatio="903"/>
  </bookViews>
  <sheets>
    <sheet name="образование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4" i="1" l="1"/>
  <c r="Q14" i="1" l="1"/>
  <c r="S29" i="1" l="1"/>
  <c r="T29" i="1"/>
  <c r="U29" i="1"/>
  <c r="V29" i="1"/>
  <c r="W29" i="1"/>
  <c r="X29" i="1"/>
  <c r="P29" i="1" l="1"/>
  <c r="Q29" i="1"/>
  <c r="P14" i="1" l="1"/>
  <c r="S14" i="1"/>
  <c r="U14" i="1"/>
  <c r="V14" i="1"/>
  <c r="W14" i="1"/>
  <c r="X14" i="1"/>
  <c r="Y14" i="1"/>
  <c r="O14" i="1"/>
  <c r="F19" i="1" l="1"/>
  <c r="G19" i="1"/>
  <c r="H19" i="1"/>
  <c r="I19" i="1"/>
  <c r="J19" i="1"/>
  <c r="K19" i="1"/>
  <c r="M19" i="1" s="1"/>
  <c r="L19" i="1"/>
  <c r="N19" i="1" s="1"/>
  <c r="F18" i="1"/>
  <c r="H18" i="1" s="1"/>
  <c r="G18" i="1"/>
  <c r="I18" i="1" s="1"/>
  <c r="J28" i="1" l="1"/>
  <c r="M28" i="1"/>
  <c r="L27" i="1"/>
  <c r="D27" i="1"/>
  <c r="I26" i="1"/>
  <c r="J26" i="1"/>
  <c r="K26" i="1"/>
  <c r="L26" i="1"/>
  <c r="M26" i="1"/>
  <c r="I25" i="1"/>
  <c r="J25" i="1"/>
  <c r="K25" i="1"/>
  <c r="L25" i="1"/>
  <c r="M25" i="1"/>
  <c r="K24" i="1"/>
  <c r="L24" i="1"/>
  <c r="M24" i="1"/>
  <c r="D24" i="1"/>
  <c r="I24" i="1" s="1"/>
  <c r="E24" i="1"/>
  <c r="J24" i="1" s="1"/>
  <c r="I23" i="1"/>
  <c r="L23" i="1" s="1"/>
  <c r="J23" i="1"/>
  <c r="M23" i="1" s="1"/>
  <c r="K23" i="1"/>
  <c r="D23" i="1"/>
  <c r="E23" i="1"/>
  <c r="K22" i="1"/>
  <c r="L22" i="1"/>
  <c r="M22" i="1"/>
  <c r="E22" i="1"/>
  <c r="J22" i="1" s="1"/>
  <c r="D22" i="1"/>
  <c r="I22" i="1" s="1"/>
  <c r="I21" i="1"/>
  <c r="L21" i="1" s="1"/>
  <c r="J21" i="1"/>
  <c r="M21" i="1" s="1"/>
  <c r="K21" i="1"/>
  <c r="D21" i="1"/>
  <c r="E21" i="1"/>
  <c r="I20" i="1"/>
  <c r="J20" i="1"/>
  <c r="K20" i="1"/>
  <c r="L20" i="1"/>
  <c r="M20" i="1"/>
  <c r="M17" i="1"/>
  <c r="L17" i="1" s="1"/>
  <c r="K17" i="1" s="1"/>
  <c r="J17" i="1" s="1"/>
  <c r="I17" i="1" s="1"/>
  <c r="H17" i="1" s="1"/>
  <c r="G17" i="1" s="1"/>
  <c r="F17" i="1" s="1"/>
  <c r="E17" i="1" s="1"/>
  <c r="D17" i="1" s="1"/>
  <c r="O5" i="1"/>
  <c r="P5" i="1"/>
  <c r="Q5" i="1"/>
  <c r="R5" i="1"/>
  <c r="S5" i="1"/>
  <c r="T5" i="1"/>
  <c r="U5" i="1"/>
  <c r="V5" i="1"/>
  <c r="W5" i="1"/>
  <c r="X5" i="1"/>
  <c r="Y5" i="1"/>
  <c r="M13" i="1"/>
  <c r="L13" i="1"/>
  <c r="K13" i="1"/>
  <c r="J13" i="1"/>
  <c r="I13" i="1"/>
  <c r="M12" i="1"/>
  <c r="L12" i="1"/>
  <c r="K12" i="1"/>
  <c r="J12" i="1"/>
  <c r="I12" i="1"/>
  <c r="I11" i="1"/>
  <c r="J11" i="1"/>
  <c r="K11" i="1"/>
  <c r="L11" i="1"/>
  <c r="M11" i="1"/>
  <c r="I10" i="1"/>
  <c r="J10" i="1"/>
  <c r="K10" i="1"/>
  <c r="L10" i="1"/>
  <c r="M10" i="1"/>
  <c r="I9" i="1"/>
  <c r="J9" i="1"/>
  <c r="K9" i="1"/>
  <c r="L9" i="1"/>
  <c r="M9" i="1"/>
  <c r="T14" i="1" l="1"/>
  <c r="I28" i="1"/>
  <c r="L28" i="1" s="1"/>
  <c r="O29" i="1"/>
  <c r="K27" i="1"/>
  <c r="I27" i="1"/>
  <c r="M27" i="1" s="1"/>
  <c r="R29" i="1"/>
  <c r="J27" i="1"/>
  <c r="J18" i="1" l="1"/>
  <c r="L18" i="1"/>
  <c r="M18" i="1"/>
  <c r="K18" i="1"/>
</calcChain>
</file>

<file path=xl/sharedStrings.xml><?xml version="1.0" encoding="utf-8"?>
<sst xmlns="http://schemas.openxmlformats.org/spreadsheetml/2006/main" count="79" uniqueCount="56">
  <si>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</si>
  <si>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</si>
  <si>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</si>
  <si>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</si>
  <si>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</si>
  <si>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1.1.</t>
  </si>
  <si>
    <t>1.1.1.</t>
  </si>
  <si>
    <t>1.1.2.</t>
  </si>
  <si>
    <t>1.1.3.</t>
  </si>
  <si>
    <t>1.1.4.</t>
  </si>
  <si>
    <t>Количество мероприятий, ед.</t>
  </si>
  <si>
    <t>1.1.5.</t>
  </si>
  <si>
    <t>Подпрограмма  "Молодое поколение"</t>
  </si>
  <si>
    <t>Основное мероприятие "Молодежная политика"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</si>
  <si>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</si>
  <si>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</si>
  <si>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</si>
  <si>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</si>
  <si>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детей, подростков и молодежи</t>
  </si>
  <si>
    <t>Всего по подпрограмме</t>
  </si>
  <si>
    <t>Подпрограмма "Развитие физической культуры и спорта"</t>
  </si>
  <si>
    <t>Основное мероприятие "Развитие физической культуры и спорта"</t>
  </si>
  <si>
    <t>Работа "Организация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(ГТО)"</t>
  </si>
  <si>
    <t>Работа "Организация и проведение официальных физкультурных (физкультурно-оздоровительных) мероприятий, муниципальный уровень"</t>
  </si>
  <si>
    <t>Работа "Организация и проведение официальных физкультурных (физкультурно-оздоровительных) мероприятий,  межмуниципальный уровень"</t>
  </si>
  <si>
    <t>Работа "Пропаганда физической культуры, спорта и здорового образа жизни"</t>
  </si>
  <si>
    <t>Работа "Обеспечение участия спортивных сборных команд в спортивных соревнованиях- муниципальный уровень"</t>
  </si>
  <si>
    <t>Работа "Обеспечение участия спортивных сборных команд в спортивных соревнованиях - межмуниципальный уровень"</t>
  </si>
  <si>
    <t>Работа "Обеспечение участия спортивных сборных команд в спортивных соревнованиях- региональный уровень"</t>
  </si>
  <si>
    <t>Работа "Обеспечение участия спортивных сборных команд в спортивных соревнованиях-межрегиональный уровень"</t>
  </si>
  <si>
    <t>Работа "Обеспечение доступа к открытым спортивным объектам для свободного пользования (стадион)"</t>
  </si>
  <si>
    <t>Количество объектов, ед.</t>
  </si>
  <si>
    <t>Работа "Обеспечение доступа к открытым спортивным объектам для свободного пользования (открытая площадка)"</t>
  </si>
  <si>
    <t>Организация и проведение официальных спортивных мероприятий,  муниципальный уровень</t>
  </si>
  <si>
    <t>Организация и проведение официальных спортивных мероприятий, межмуниципальный  уровень"</t>
  </si>
  <si>
    <t>Всего по программе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</si>
  <si>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 молодёжной политики, физической культуры и спорта в муниципальном образовании «Невельский район»"
</t>
  </si>
  <si>
    <t>0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</si>
  <si>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</si>
  <si>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</si>
  <si>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</si>
  <si>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</si>
  <si>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</si>
  <si>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</si>
  <si>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</si>
  <si>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</si>
  <si>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</si>
  <si>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</si>
  <si>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</si>
  <si>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</si>
  <si>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</si>
  <si>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</si>
  <si>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4741,6</t>
  </si>
  <si>
    <t>5021,6</t>
  </si>
  <si>
    <t>5999,50</t>
  </si>
  <si>
    <t xml:space="preserve">Приложение №2 к постановлению Администрации Невельского района                                                                                                                                                                                                  от 23.01.2023 № 19                                                                                                                                                                                                                        «Приложение № 5 к муниципальной программе 
«Развитие  молодёжной политики,
 физической культуры и спорта в муниципальном
 образовании «Невельский район»"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</si>
</sst>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zoomScale="90" zoomScaleNormal="90" workbookViewId="0">
      <selection activeCell="E2" sqref="E2:S2"/>
    </sheetView>
  </sheetViews>
  <sheetFormatPr defaultRowHeight="15" x14ac:dyDescent="0.25"/>
  <cols>
    <col min="1" max="1" width="10.140625" bestFit="1" customWidth="1"/>
    <col min="2" max="2" width="39.5703125"/>
    <col min="3" max="3" width="15.28515625"/>
    <col min="4" max="4" width="8.140625"/>
    <col min="5" max="5" width="7.5703125"/>
    <col min="6" max="6" width="8.28515625"/>
    <col min="7" max="7" width="8"/>
    <col min="8" max="8" width="7.7109375"/>
    <col min="14" max="14" width="8.5703125"/>
    <col min="15" max="16" width="13.42578125" customWidth="1"/>
    <col min="17" max="17" width="10.5703125"/>
    <col min="18" max="18" width="13" customWidth="1"/>
    <col min="19" max="19" width="13.42578125" customWidth="1"/>
    <col min="25" max="25" width="14.140625" customWidth="1"/>
    <col min="26" max="1035" width="8.5703125"/>
  </cols>
  <sheetData>
    <row r="1" spans="1:26" ht="19.5" customHeight="1" x14ac:dyDescent="0.25"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21"/>
      <c r="U1" s="21"/>
      <c r="V1" s="21"/>
      <c r="W1" s="21"/>
      <c r="X1" s="21"/>
      <c r="Y1" s="1"/>
    </row>
    <row r="2" spans="1:26" ht="106.5" customHeight="1" x14ac:dyDescent="0.25">
      <c r="A2" s="2"/>
      <c r="B2" s="3"/>
      <c r="C2" s="3"/>
      <c r="D2" s="3"/>
      <c r="E2" s="42" t="s">
        <v>55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22"/>
      <c r="U2" s="22"/>
      <c r="V2" s="22"/>
      <c r="W2" s="22"/>
      <c r="X2" s="22"/>
      <c r="Y2" s="4"/>
    </row>
    <row r="3" spans="1:26" ht="63.75" customHeight="1" x14ac:dyDescent="0.25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22"/>
      <c r="U3" s="22"/>
      <c r="V3" s="22"/>
      <c r="W3" s="22"/>
      <c r="X3" s="22"/>
      <c r="Y3" s="4"/>
    </row>
    <row r="4" spans="1:26" ht="39.75" customHeight="1" x14ac:dyDescent="0.25">
      <c r="A4" s="40" t="s">
        <v>0</v>
      </c>
      <c r="B4" s="40"/>
      <c r="C4" s="40" t="s">
        <v>1</v>
      </c>
      <c r="D4" s="41" t="s">
        <v>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 t="s">
        <v>3</v>
      </c>
      <c r="P4" s="41"/>
      <c r="Q4" s="41"/>
      <c r="R4" s="41"/>
      <c r="S4" s="41"/>
      <c r="T4" s="41"/>
      <c r="U4" s="41"/>
      <c r="V4" s="41"/>
      <c r="W4" s="41"/>
      <c r="X4" s="41"/>
      <c r="Y4" s="41"/>
    </row>
    <row r="5" spans="1:26" ht="67.5" customHeight="1" x14ac:dyDescent="0.25">
      <c r="A5" s="40"/>
      <c r="B5" s="40"/>
      <c r="C5" s="40"/>
      <c r="D5" s="5">
        <v>2020</v>
      </c>
      <c r="E5" s="5">
        <v>2021</v>
      </c>
      <c r="F5" s="5">
        <v>2022</v>
      </c>
      <c r="G5" s="5">
        <v>2023</v>
      </c>
      <c r="H5" s="5">
        <v>2024</v>
      </c>
      <c r="I5" s="23">
        <v>2025</v>
      </c>
      <c r="J5" s="23">
        <v>2026</v>
      </c>
      <c r="K5" s="23">
        <v>2027</v>
      </c>
      <c r="L5" s="23">
        <v>2028</v>
      </c>
      <c r="M5" s="23">
        <v>2029</v>
      </c>
      <c r="N5" s="5">
        <v>2030</v>
      </c>
      <c r="O5" s="5">
        <f t="shared" ref="O5:Y5" si="0">D5</f>
        <v>2020</v>
      </c>
      <c r="P5" s="5">
        <f t="shared" si="0"/>
        <v>2021</v>
      </c>
      <c r="Q5" s="5">
        <f t="shared" si="0"/>
        <v>2022</v>
      </c>
      <c r="R5" s="5">
        <f t="shared" si="0"/>
        <v>2023</v>
      </c>
      <c r="S5" s="5">
        <f t="shared" si="0"/>
        <v>2024</v>
      </c>
      <c r="T5" s="23">
        <f t="shared" si="0"/>
        <v>2025</v>
      </c>
      <c r="U5" s="23">
        <f t="shared" si="0"/>
        <v>2026</v>
      </c>
      <c r="V5" s="23">
        <f t="shared" si="0"/>
        <v>2027</v>
      </c>
      <c r="W5" s="23">
        <f t="shared" si="0"/>
        <v>2028</v>
      </c>
      <c r="X5" s="23">
        <f t="shared" si="0"/>
        <v>2029</v>
      </c>
      <c r="Y5" s="23">
        <f t="shared" si="0"/>
        <v>2030</v>
      </c>
      <c r="Z5" s="22"/>
    </row>
    <row r="6" spans="1:26" ht="15.75" x14ac:dyDescent="0.25">
      <c r="A6" s="5">
        <v>1</v>
      </c>
      <c r="B6" s="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7">
        <v>15</v>
      </c>
      <c r="P6" s="7">
        <v>16</v>
      </c>
      <c r="Q6" s="7">
        <v>17</v>
      </c>
      <c r="R6" s="7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5">
        <v>25</v>
      </c>
    </row>
    <row r="7" spans="1:26" ht="23.25" customHeight="1" x14ac:dyDescent="0.25">
      <c r="A7" s="13" t="s">
        <v>4</v>
      </c>
      <c r="B7" s="28" t="s">
        <v>12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30"/>
      <c r="U7" s="30"/>
      <c r="V7" s="30"/>
      <c r="W7" s="30"/>
      <c r="X7" s="30"/>
      <c r="Y7" s="31"/>
    </row>
    <row r="8" spans="1:26" ht="24" customHeight="1" x14ac:dyDescent="0.25">
      <c r="A8" s="13" t="s">
        <v>5</v>
      </c>
      <c r="B8" s="28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2"/>
      <c r="U8" s="32"/>
      <c r="V8" s="32"/>
      <c r="W8" s="32"/>
      <c r="X8" s="32"/>
      <c r="Y8" s="33"/>
      <c r="Z8" s="16"/>
    </row>
    <row r="9" spans="1:26" ht="108.75" customHeight="1" x14ac:dyDescent="0.25">
      <c r="A9" s="13" t="s">
        <v>6</v>
      </c>
      <c r="B9" s="14" t="s">
        <v>14</v>
      </c>
      <c r="C9" s="6" t="s">
        <v>10</v>
      </c>
      <c r="D9" s="10">
        <v>5</v>
      </c>
      <c r="E9" s="10">
        <v>5</v>
      </c>
      <c r="F9" s="10">
        <v>5</v>
      </c>
      <c r="G9" s="10">
        <v>5</v>
      </c>
      <c r="H9" s="10">
        <v>5</v>
      </c>
      <c r="I9" s="10">
        <f t="shared" ref="I9:M9" si="1">D9</f>
        <v>5</v>
      </c>
      <c r="J9" s="10">
        <f t="shared" si="1"/>
        <v>5</v>
      </c>
      <c r="K9" s="10">
        <f t="shared" si="1"/>
        <v>5</v>
      </c>
      <c r="L9" s="10">
        <f t="shared" si="1"/>
        <v>5</v>
      </c>
      <c r="M9" s="10">
        <f t="shared" si="1"/>
        <v>5</v>
      </c>
      <c r="N9" s="10">
        <v>5</v>
      </c>
      <c r="O9" s="10">
        <v>132</v>
      </c>
      <c r="P9" s="10">
        <v>132</v>
      </c>
      <c r="Q9" s="10">
        <v>140</v>
      </c>
      <c r="R9" s="10">
        <v>150.80000000000001</v>
      </c>
      <c r="S9" s="10">
        <v>150.80000000000001</v>
      </c>
      <c r="T9" s="10">
        <v>150.80000000000001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</row>
    <row r="10" spans="1:26" ht="139.5" customHeight="1" x14ac:dyDescent="0.25">
      <c r="A10" s="13" t="s">
        <v>7</v>
      </c>
      <c r="B10" s="14" t="s">
        <v>15</v>
      </c>
      <c r="C10" s="6" t="s">
        <v>10</v>
      </c>
      <c r="D10" s="10">
        <v>20</v>
      </c>
      <c r="E10" s="10">
        <v>20</v>
      </c>
      <c r="F10" s="10">
        <v>20</v>
      </c>
      <c r="G10" s="10">
        <v>20</v>
      </c>
      <c r="H10" s="10">
        <v>20</v>
      </c>
      <c r="I10" s="10">
        <f t="shared" ref="I10:M10" si="2">D10</f>
        <v>20</v>
      </c>
      <c r="J10" s="10">
        <f t="shared" si="2"/>
        <v>20</v>
      </c>
      <c r="K10" s="10">
        <f t="shared" si="2"/>
        <v>20</v>
      </c>
      <c r="L10" s="10">
        <f t="shared" si="2"/>
        <v>20</v>
      </c>
      <c r="M10" s="10">
        <f t="shared" si="2"/>
        <v>20</v>
      </c>
      <c r="N10" s="10">
        <v>20</v>
      </c>
      <c r="O10" s="10">
        <v>543.79999999999995</v>
      </c>
      <c r="P10" s="10">
        <v>543.79999999999995</v>
      </c>
      <c r="Q10" s="10">
        <v>660</v>
      </c>
      <c r="R10" s="10">
        <v>660</v>
      </c>
      <c r="S10" s="10">
        <v>660</v>
      </c>
      <c r="T10" s="10">
        <v>660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</row>
    <row r="11" spans="1:26" ht="127.5" customHeight="1" x14ac:dyDescent="0.25">
      <c r="A11" s="13" t="s">
        <v>8</v>
      </c>
      <c r="B11" s="14" t="s">
        <v>16</v>
      </c>
      <c r="C11" s="6" t="s">
        <v>10</v>
      </c>
      <c r="D11" s="10">
        <v>12</v>
      </c>
      <c r="E11" s="10">
        <v>12</v>
      </c>
      <c r="F11" s="10">
        <v>12</v>
      </c>
      <c r="G11" s="10">
        <v>12</v>
      </c>
      <c r="H11" s="10">
        <v>12</v>
      </c>
      <c r="I11" s="10">
        <f t="shared" ref="I11:M11" si="3">D11</f>
        <v>12</v>
      </c>
      <c r="J11" s="10">
        <f t="shared" si="3"/>
        <v>12</v>
      </c>
      <c r="K11" s="10">
        <f t="shared" si="3"/>
        <v>12</v>
      </c>
      <c r="L11" s="10">
        <f t="shared" si="3"/>
        <v>12</v>
      </c>
      <c r="M11" s="10">
        <f t="shared" si="3"/>
        <v>12</v>
      </c>
      <c r="N11" s="10">
        <v>12</v>
      </c>
      <c r="O11" s="10">
        <v>267.7</v>
      </c>
      <c r="P11" s="10">
        <v>267.7</v>
      </c>
      <c r="Q11" s="10">
        <v>288</v>
      </c>
      <c r="R11" s="10">
        <v>308</v>
      </c>
      <c r="S11" s="10">
        <v>308</v>
      </c>
      <c r="T11" s="10">
        <v>308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</row>
    <row r="12" spans="1:26" ht="139.5" customHeight="1" x14ac:dyDescent="0.25">
      <c r="A12" s="13" t="s">
        <v>9</v>
      </c>
      <c r="B12" s="14" t="s">
        <v>17</v>
      </c>
      <c r="C12" s="6" t="s">
        <v>10</v>
      </c>
      <c r="D12" s="10">
        <v>5</v>
      </c>
      <c r="E12" s="10">
        <v>5</v>
      </c>
      <c r="F12" s="10">
        <v>5</v>
      </c>
      <c r="G12" s="10">
        <v>5</v>
      </c>
      <c r="H12" s="10">
        <v>5</v>
      </c>
      <c r="I12" s="10">
        <f t="shared" ref="I12:M12" si="4">D12</f>
        <v>5</v>
      </c>
      <c r="J12" s="10">
        <f t="shared" si="4"/>
        <v>5</v>
      </c>
      <c r="K12" s="10">
        <f t="shared" si="4"/>
        <v>5</v>
      </c>
      <c r="L12" s="10">
        <f t="shared" si="4"/>
        <v>5</v>
      </c>
      <c r="M12" s="10">
        <f t="shared" si="4"/>
        <v>5</v>
      </c>
      <c r="N12" s="10">
        <v>5</v>
      </c>
      <c r="O12" s="10">
        <v>138.1</v>
      </c>
      <c r="P12" s="10">
        <v>138.1</v>
      </c>
      <c r="Q12" s="10">
        <v>145</v>
      </c>
      <c r="R12" s="10">
        <v>165</v>
      </c>
      <c r="S12" s="10">
        <v>165</v>
      </c>
      <c r="T12" s="10">
        <v>165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</row>
    <row r="13" spans="1:26" ht="47.25" x14ac:dyDescent="0.25">
      <c r="A13" s="13" t="s">
        <v>11</v>
      </c>
      <c r="B13" s="14" t="s">
        <v>18</v>
      </c>
      <c r="C13" s="6" t="s">
        <v>10</v>
      </c>
      <c r="D13" s="10">
        <v>4</v>
      </c>
      <c r="E13" s="10">
        <v>4</v>
      </c>
      <c r="F13" s="10">
        <v>4</v>
      </c>
      <c r="G13" s="10">
        <v>4</v>
      </c>
      <c r="H13" s="10">
        <v>4</v>
      </c>
      <c r="I13" s="10">
        <f t="shared" ref="I13:M13" si="5">D13</f>
        <v>4</v>
      </c>
      <c r="J13" s="10">
        <f t="shared" si="5"/>
        <v>4</v>
      </c>
      <c r="K13" s="10">
        <f t="shared" si="5"/>
        <v>4</v>
      </c>
      <c r="L13" s="10">
        <f t="shared" si="5"/>
        <v>4</v>
      </c>
      <c r="M13" s="10">
        <f t="shared" si="5"/>
        <v>4</v>
      </c>
      <c r="N13" s="10">
        <v>4</v>
      </c>
      <c r="O13" s="10">
        <v>87.2</v>
      </c>
      <c r="P13" s="10">
        <v>87.2</v>
      </c>
      <c r="Q13" s="10">
        <v>92</v>
      </c>
      <c r="R13" s="10">
        <v>97</v>
      </c>
      <c r="S13" s="10">
        <v>97</v>
      </c>
      <c r="T13" s="10">
        <v>97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6" ht="15.75" x14ac:dyDescent="0.25">
      <c r="A14" s="13"/>
      <c r="B14" s="12" t="s">
        <v>19</v>
      </c>
      <c r="C14" s="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>
        <f>O13+O12+O11+O10+O9</f>
        <v>1168.8</v>
      </c>
      <c r="P14" s="15">
        <f t="shared" ref="P14:Y14" si="6">P13+P12+P11+P10+P9</f>
        <v>1168.8</v>
      </c>
      <c r="Q14" s="15">
        <f>Q13+Q12+Q11+Q10+Q9</f>
        <v>1325</v>
      </c>
      <c r="R14" s="15">
        <f>R13+R12+R11+R10+R9</f>
        <v>1380.8</v>
      </c>
      <c r="S14" s="15">
        <f t="shared" si="6"/>
        <v>1380.8</v>
      </c>
      <c r="T14" s="15">
        <f t="shared" si="6"/>
        <v>1380.8</v>
      </c>
      <c r="U14" s="15">
        <f t="shared" si="6"/>
        <v>0</v>
      </c>
      <c r="V14" s="15">
        <f t="shared" si="6"/>
        <v>0</v>
      </c>
      <c r="W14" s="15">
        <f t="shared" si="6"/>
        <v>0</v>
      </c>
      <c r="X14" s="15">
        <f t="shared" si="6"/>
        <v>0</v>
      </c>
      <c r="Y14" s="15">
        <f t="shared" si="6"/>
        <v>0</v>
      </c>
    </row>
    <row r="15" spans="1:26" ht="15.75" customHeight="1" x14ac:dyDescent="0.25">
      <c r="A15" s="17" t="s">
        <v>38</v>
      </c>
      <c r="B15" s="28" t="s">
        <v>20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30"/>
      <c r="U15" s="30"/>
      <c r="V15" s="30"/>
      <c r="W15" s="30"/>
      <c r="X15" s="30"/>
      <c r="Y15" s="31"/>
    </row>
    <row r="16" spans="1:26" ht="21.75" customHeight="1" x14ac:dyDescent="0.25">
      <c r="A16" s="25" t="s">
        <v>39</v>
      </c>
      <c r="B16" s="34" t="s">
        <v>21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6"/>
      <c r="U16" s="36"/>
      <c r="V16" s="36"/>
      <c r="W16" s="36"/>
      <c r="X16" s="36"/>
      <c r="Y16" s="37"/>
    </row>
    <row r="17" spans="1:25" ht="84" customHeight="1" x14ac:dyDescent="0.25">
      <c r="A17" s="26" t="s">
        <v>40</v>
      </c>
      <c r="B17" s="6" t="s">
        <v>22</v>
      </c>
      <c r="C17" s="6" t="s">
        <v>10</v>
      </c>
      <c r="D17" s="10">
        <f t="shared" ref="D17:M17" si="7">E17</f>
        <v>8</v>
      </c>
      <c r="E17" s="11">
        <f t="shared" si="7"/>
        <v>8</v>
      </c>
      <c r="F17" s="10">
        <f t="shared" si="7"/>
        <v>8</v>
      </c>
      <c r="G17" s="10">
        <f t="shared" si="7"/>
        <v>8</v>
      </c>
      <c r="H17" s="11">
        <f t="shared" si="7"/>
        <v>8</v>
      </c>
      <c r="I17" s="11">
        <f t="shared" si="7"/>
        <v>8</v>
      </c>
      <c r="J17" s="11">
        <f t="shared" si="7"/>
        <v>8</v>
      </c>
      <c r="K17" s="11">
        <f t="shared" si="7"/>
        <v>8</v>
      </c>
      <c r="L17" s="11">
        <f t="shared" si="7"/>
        <v>8</v>
      </c>
      <c r="M17" s="11">
        <f t="shared" si="7"/>
        <v>8</v>
      </c>
      <c r="N17" s="10">
        <v>8</v>
      </c>
      <c r="O17" s="11">
        <v>86</v>
      </c>
      <c r="P17" s="11">
        <v>86</v>
      </c>
      <c r="Q17" s="11">
        <v>96</v>
      </c>
      <c r="R17" s="11">
        <v>106</v>
      </c>
      <c r="S17" s="11">
        <v>106</v>
      </c>
      <c r="T17" s="11">
        <v>106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</row>
    <row r="18" spans="1:25" ht="72.75" customHeight="1" x14ac:dyDescent="0.25">
      <c r="A18" s="26" t="s">
        <v>41</v>
      </c>
      <c r="B18" s="24" t="s">
        <v>23</v>
      </c>
      <c r="C18" s="6" t="s">
        <v>10</v>
      </c>
      <c r="D18" s="10">
        <v>22</v>
      </c>
      <c r="E18" s="11">
        <v>22</v>
      </c>
      <c r="F18" s="10">
        <f t="shared" ref="F18:I18" si="8">D18</f>
        <v>22</v>
      </c>
      <c r="G18" s="10">
        <f t="shared" si="8"/>
        <v>22</v>
      </c>
      <c r="H18" s="11">
        <f t="shared" si="8"/>
        <v>22</v>
      </c>
      <c r="I18" s="11">
        <f t="shared" si="8"/>
        <v>22</v>
      </c>
      <c r="J18" s="11">
        <f t="shared" ref="J18:M18" si="9">$H$18</f>
        <v>22</v>
      </c>
      <c r="K18" s="11">
        <f t="shared" si="9"/>
        <v>22</v>
      </c>
      <c r="L18" s="11">
        <f t="shared" si="9"/>
        <v>22</v>
      </c>
      <c r="M18" s="11">
        <f t="shared" si="9"/>
        <v>22</v>
      </c>
      <c r="N18" s="10">
        <v>22</v>
      </c>
      <c r="O18" s="11">
        <v>260.5</v>
      </c>
      <c r="P18" s="11">
        <v>260.5</v>
      </c>
      <c r="Q18" s="11">
        <v>260</v>
      </c>
      <c r="R18" s="11">
        <v>360</v>
      </c>
      <c r="S18" s="11">
        <v>360</v>
      </c>
      <c r="T18" s="11">
        <v>360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</row>
    <row r="19" spans="1:25" ht="81.75" customHeight="1" x14ac:dyDescent="0.25">
      <c r="A19" s="26" t="s">
        <v>42</v>
      </c>
      <c r="B19" s="6" t="s">
        <v>24</v>
      </c>
      <c r="C19" s="6" t="s">
        <v>10</v>
      </c>
      <c r="D19" s="10">
        <v>5</v>
      </c>
      <c r="E19" s="11">
        <v>5</v>
      </c>
      <c r="F19" s="10">
        <f t="shared" ref="F19:N19" si="10">D19</f>
        <v>5</v>
      </c>
      <c r="G19" s="10">
        <f t="shared" si="10"/>
        <v>5</v>
      </c>
      <c r="H19" s="11">
        <f t="shared" si="10"/>
        <v>5</v>
      </c>
      <c r="I19" s="11">
        <f t="shared" si="10"/>
        <v>5</v>
      </c>
      <c r="J19" s="11">
        <f t="shared" si="10"/>
        <v>5</v>
      </c>
      <c r="K19" s="11">
        <f t="shared" si="10"/>
        <v>5</v>
      </c>
      <c r="L19" s="11">
        <f t="shared" si="10"/>
        <v>5</v>
      </c>
      <c r="M19" s="11">
        <f t="shared" si="10"/>
        <v>5</v>
      </c>
      <c r="N19" s="10">
        <f t="shared" si="10"/>
        <v>5</v>
      </c>
      <c r="O19" s="11">
        <v>84</v>
      </c>
      <c r="P19" s="11">
        <v>84</v>
      </c>
      <c r="Q19" s="11">
        <v>90</v>
      </c>
      <c r="R19" s="11">
        <v>90</v>
      </c>
      <c r="S19" s="11">
        <v>90</v>
      </c>
      <c r="T19" s="11">
        <v>90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5" ht="47.25" x14ac:dyDescent="0.25">
      <c r="A20" s="26" t="s">
        <v>43</v>
      </c>
      <c r="B20" s="6" t="s">
        <v>25</v>
      </c>
      <c r="C20" s="6" t="s">
        <v>10</v>
      </c>
      <c r="D20" s="10">
        <v>6</v>
      </c>
      <c r="E20" s="11">
        <v>6</v>
      </c>
      <c r="F20" s="10">
        <v>6</v>
      </c>
      <c r="G20" s="10">
        <v>6</v>
      </c>
      <c r="H20" s="11">
        <v>6</v>
      </c>
      <c r="I20" s="11">
        <f t="shared" ref="I20:M20" si="11">D20</f>
        <v>6</v>
      </c>
      <c r="J20" s="11">
        <f t="shared" si="11"/>
        <v>6</v>
      </c>
      <c r="K20" s="11">
        <f t="shared" si="11"/>
        <v>6</v>
      </c>
      <c r="L20" s="11">
        <f t="shared" si="11"/>
        <v>6</v>
      </c>
      <c r="M20" s="11">
        <f t="shared" si="11"/>
        <v>6</v>
      </c>
      <c r="N20" s="10">
        <v>6</v>
      </c>
      <c r="O20" s="10">
        <v>78</v>
      </c>
      <c r="P20" s="10">
        <v>78</v>
      </c>
      <c r="Q20" s="10">
        <v>84</v>
      </c>
      <c r="R20" s="10">
        <v>84</v>
      </c>
      <c r="S20" s="10">
        <v>84</v>
      </c>
      <c r="T20" s="10">
        <v>84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</row>
    <row r="21" spans="1:25" ht="70.5" customHeight="1" x14ac:dyDescent="0.25">
      <c r="A21" s="26" t="s">
        <v>44</v>
      </c>
      <c r="B21" s="6" t="s">
        <v>26</v>
      </c>
      <c r="C21" s="6" t="s">
        <v>10</v>
      </c>
      <c r="D21" s="10">
        <f t="shared" ref="D21:E21" si="12">F21</f>
        <v>26</v>
      </c>
      <c r="E21" s="11">
        <f t="shared" si="12"/>
        <v>26</v>
      </c>
      <c r="F21" s="10">
        <v>26</v>
      </c>
      <c r="G21" s="10">
        <v>26</v>
      </c>
      <c r="H21" s="11">
        <v>26</v>
      </c>
      <c r="I21" s="11">
        <f t="shared" ref="I21:M21" si="13">F21</f>
        <v>26</v>
      </c>
      <c r="J21" s="11">
        <f t="shared" si="13"/>
        <v>26</v>
      </c>
      <c r="K21" s="11">
        <f t="shared" si="13"/>
        <v>26</v>
      </c>
      <c r="L21" s="11">
        <f t="shared" si="13"/>
        <v>26</v>
      </c>
      <c r="M21" s="11">
        <f t="shared" si="13"/>
        <v>26</v>
      </c>
      <c r="N21" s="10">
        <v>26</v>
      </c>
      <c r="O21" s="10">
        <v>298</v>
      </c>
      <c r="P21" s="10">
        <v>298</v>
      </c>
      <c r="Q21" s="10">
        <v>417</v>
      </c>
      <c r="R21" s="10">
        <v>517</v>
      </c>
      <c r="S21" s="10">
        <v>517</v>
      </c>
      <c r="T21" s="10">
        <v>517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</row>
    <row r="22" spans="1:25" ht="65.25" customHeight="1" x14ac:dyDescent="0.25">
      <c r="A22" s="26" t="s">
        <v>45</v>
      </c>
      <c r="B22" s="6" t="s">
        <v>27</v>
      </c>
      <c r="C22" s="6" t="s">
        <v>10</v>
      </c>
      <c r="D22" s="10">
        <f>$H$22</f>
        <v>45</v>
      </c>
      <c r="E22" s="11">
        <f>$H$22</f>
        <v>45</v>
      </c>
      <c r="F22" s="10">
        <v>45</v>
      </c>
      <c r="G22" s="10">
        <v>45</v>
      </c>
      <c r="H22" s="11">
        <v>45</v>
      </c>
      <c r="I22" s="11">
        <f t="shared" ref="I22:M22" si="14">D22</f>
        <v>45</v>
      </c>
      <c r="J22" s="11">
        <f t="shared" si="14"/>
        <v>45</v>
      </c>
      <c r="K22" s="11">
        <f t="shared" si="14"/>
        <v>45</v>
      </c>
      <c r="L22" s="11">
        <f t="shared" si="14"/>
        <v>45</v>
      </c>
      <c r="M22" s="11">
        <f t="shared" si="14"/>
        <v>45</v>
      </c>
      <c r="N22" s="10">
        <v>45</v>
      </c>
      <c r="O22" s="10">
        <v>842.4</v>
      </c>
      <c r="P22" s="10">
        <v>842.4</v>
      </c>
      <c r="Q22" s="10">
        <v>860</v>
      </c>
      <c r="R22" s="10">
        <v>960</v>
      </c>
      <c r="S22" s="10">
        <v>960</v>
      </c>
      <c r="T22" s="10">
        <v>960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5" ht="66.75" customHeight="1" x14ac:dyDescent="0.25">
      <c r="A23" s="26" t="s">
        <v>46</v>
      </c>
      <c r="B23" s="6" t="s">
        <v>28</v>
      </c>
      <c r="C23" s="6" t="s">
        <v>10</v>
      </c>
      <c r="D23" s="11">
        <f t="shared" ref="D23:E23" si="15">F23</f>
        <v>35</v>
      </c>
      <c r="E23" s="11">
        <f t="shared" si="15"/>
        <v>35</v>
      </c>
      <c r="F23" s="11">
        <v>35</v>
      </c>
      <c r="G23" s="11">
        <v>35</v>
      </c>
      <c r="H23" s="11">
        <v>35</v>
      </c>
      <c r="I23" s="11">
        <f t="shared" ref="I23:M23" si="16">F23</f>
        <v>35</v>
      </c>
      <c r="J23" s="11">
        <f t="shared" si="16"/>
        <v>35</v>
      </c>
      <c r="K23" s="11">
        <f t="shared" si="16"/>
        <v>35</v>
      </c>
      <c r="L23" s="11">
        <f t="shared" si="16"/>
        <v>35</v>
      </c>
      <c r="M23" s="11">
        <f t="shared" si="16"/>
        <v>35</v>
      </c>
      <c r="N23" s="11">
        <v>35</v>
      </c>
      <c r="O23" s="11">
        <v>1308.9000000000001</v>
      </c>
      <c r="P23" s="11">
        <v>1308.9000000000001</v>
      </c>
      <c r="Q23" s="11">
        <v>1260</v>
      </c>
      <c r="R23" s="11">
        <v>1560</v>
      </c>
      <c r="S23" s="11">
        <v>1560</v>
      </c>
      <c r="T23" s="11">
        <v>1560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5" ht="69.75" customHeight="1" x14ac:dyDescent="0.25">
      <c r="A24" s="26" t="s">
        <v>47</v>
      </c>
      <c r="B24" s="6" t="s">
        <v>29</v>
      </c>
      <c r="C24" s="6" t="s">
        <v>10</v>
      </c>
      <c r="D24" s="10">
        <f t="shared" ref="D24:E24" si="17">F24</f>
        <v>5</v>
      </c>
      <c r="E24" s="10">
        <f t="shared" si="17"/>
        <v>5</v>
      </c>
      <c r="F24" s="10">
        <v>5</v>
      </c>
      <c r="G24" s="10">
        <v>5</v>
      </c>
      <c r="H24" s="11">
        <v>5</v>
      </c>
      <c r="I24" s="11">
        <f t="shared" ref="I24:M24" si="18">D24</f>
        <v>5</v>
      </c>
      <c r="J24" s="11">
        <f t="shared" si="18"/>
        <v>5</v>
      </c>
      <c r="K24" s="11">
        <f t="shared" si="18"/>
        <v>5</v>
      </c>
      <c r="L24" s="11">
        <f t="shared" si="18"/>
        <v>5</v>
      </c>
      <c r="M24" s="11">
        <f t="shared" si="18"/>
        <v>5</v>
      </c>
      <c r="N24" s="10">
        <v>5</v>
      </c>
      <c r="O24" s="10">
        <v>78</v>
      </c>
      <c r="P24" s="10">
        <v>78</v>
      </c>
      <c r="Q24" s="10">
        <v>85</v>
      </c>
      <c r="R24" s="10">
        <v>97.1</v>
      </c>
      <c r="S24" s="10">
        <v>97.1</v>
      </c>
      <c r="T24" s="10">
        <v>97.1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</row>
    <row r="25" spans="1:25" ht="57" customHeight="1" x14ac:dyDescent="0.25">
      <c r="A25" s="26" t="s">
        <v>48</v>
      </c>
      <c r="B25" s="6" t="s">
        <v>30</v>
      </c>
      <c r="C25" s="6" t="s">
        <v>31</v>
      </c>
      <c r="D25" s="10">
        <v>1</v>
      </c>
      <c r="E25" s="11">
        <v>1</v>
      </c>
      <c r="F25" s="10">
        <v>1</v>
      </c>
      <c r="G25" s="10">
        <v>1</v>
      </c>
      <c r="H25" s="11">
        <v>1</v>
      </c>
      <c r="I25" s="11">
        <f t="shared" ref="I25:M25" si="19">D25</f>
        <v>1</v>
      </c>
      <c r="J25" s="11">
        <f t="shared" si="19"/>
        <v>1</v>
      </c>
      <c r="K25" s="11">
        <f t="shared" si="19"/>
        <v>1</v>
      </c>
      <c r="L25" s="11">
        <f t="shared" si="19"/>
        <v>1</v>
      </c>
      <c r="M25" s="11">
        <f t="shared" si="19"/>
        <v>1</v>
      </c>
      <c r="N25" s="10">
        <v>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</row>
    <row r="26" spans="1:25" ht="60" customHeight="1" x14ac:dyDescent="0.25">
      <c r="A26" s="26" t="s">
        <v>49</v>
      </c>
      <c r="B26" s="6" t="s">
        <v>32</v>
      </c>
      <c r="C26" s="6" t="s">
        <v>31</v>
      </c>
      <c r="D26" s="10">
        <v>1</v>
      </c>
      <c r="E26" s="11">
        <v>1</v>
      </c>
      <c r="F26" s="10">
        <v>1</v>
      </c>
      <c r="G26" s="10">
        <v>1</v>
      </c>
      <c r="H26" s="11">
        <v>1</v>
      </c>
      <c r="I26" s="11">
        <f t="shared" ref="I26:M26" si="20">D26</f>
        <v>1</v>
      </c>
      <c r="J26" s="11">
        <f t="shared" si="20"/>
        <v>1</v>
      </c>
      <c r="K26" s="11">
        <f t="shared" si="20"/>
        <v>1</v>
      </c>
      <c r="L26" s="11">
        <f t="shared" si="20"/>
        <v>1</v>
      </c>
      <c r="M26" s="11">
        <f t="shared" si="20"/>
        <v>1</v>
      </c>
      <c r="N26" s="10">
        <v>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</row>
    <row r="27" spans="1:25" ht="51" customHeight="1" x14ac:dyDescent="0.25">
      <c r="A27" s="27" t="s">
        <v>50</v>
      </c>
      <c r="B27" s="6" t="s">
        <v>33</v>
      </c>
      <c r="C27" s="6" t="s">
        <v>10</v>
      </c>
      <c r="D27" s="10">
        <f t="shared" ref="D27" si="21">E27</f>
        <v>22</v>
      </c>
      <c r="E27" s="11">
        <v>22</v>
      </c>
      <c r="F27" s="10">
        <v>22</v>
      </c>
      <c r="G27" s="10">
        <v>22</v>
      </c>
      <c r="H27" s="11">
        <v>22</v>
      </c>
      <c r="I27" s="11">
        <f t="shared" ref="I27:M27" si="22">E27</f>
        <v>22</v>
      </c>
      <c r="J27" s="11">
        <f t="shared" si="22"/>
        <v>22</v>
      </c>
      <c r="K27" s="11">
        <f t="shared" si="22"/>
        <v>22</v>
      </c>
      <c r="L27" s="11">
        <f t="shared" si="22"/>
        <v>22</v>
      </c>
      <c r="M27" s="11">
        <f t="shared" si="22"/>
        <v>22</v>
      </c>
      <c r="N27" s="10">
        <v>22</v>
      </c>
      <c r="O27" s="10">
        <v>266</v>
      </c>
      <c r="P27" s="10">
        <v>266</v>
      </c>
      <c r="Q27" s="10">
        <v>264.60000000000002</v>
      </c>
      <c r="R27" s="10">
        <v>464.6</v>
      </c>
      <c r="S27" s="10">
        <v>464.6</v>
      </c>
      <c r="T27" s="10">
        <v>464.6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</row>
    <row r="28" spans="1:25" ht="52.5" customHeight="1" x14ac:dyDescent="0.25">
      <c r="A28" s="27" t="s">
        <v>51</v>
      </c>
      <c r="B28" s="6" t="s">
        <v>34</v>
      </c>
      <c r="C28" s="6" t="s">
        <v>10</v>
      </c>
      <c r="D28" s="10">
        <v>12</v>
      </c>
      <c r="E28" s="11">
        <v>5</v>
      </c>
      <c r="F28" s="10">
        <v>5</v>
      </c>
      <c r="G28" s="10">
        <v>5</v>
      </c>
      <c r="H28" s="11">
        <v>5</v>
      </c>
      <c r="I28" s="11">
        <f t="shared" ref="I28:M28" si="23">F28</f>
        <v>5</v>
      </c>
      <c r="J28" s="11">
        <f t="shared" si="23"/>
        <v>5</v>
      </c>
      <c r="K28" s="11">
        <v>5</v>
      </c>
      <c r="L28" s="11">
        <f t="shared" si="23"/>
        <v>5</v>
      </c>
      <c r="M28" s="11">
        <f t="shared" si="23"/>
        <v>5</v>
      </c>
      <c r="N28" s="10">
        <v>5</v>
      </c>
      <c r="O28" s="10">
        <v>271</v>
      </c>
      <c r="P28" s="10">
        <v>271</v>
      </c>
      <c r="Q28" s="10">
        <v>280</v>
      </c>
      <c r="R28" s="10">
        <v>380</v>
      </c>
      <c r="S28" s="10">
        <v>380</v>
      </c>
      <c r="T28" s="10">
        <v>380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</row>
    <row r="29" spans="1:25" ht="15.75" x14ac:dyDescent="0.25">
      <c r="A29" s="13"/>
      <c r="B29" s="12" t="s">
        <v>19</v>
      </c>
      <c r="C29" s="6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>
        <f>SUM(O17:O28)</f>
        <v>3572.8</v>
      </c>
      <c r="P29" s="11">
        <f t="shared" ref="P29:Q29" si="24">SUM(P17:P28)</f>
        <v>3572.8</v>
      </c>
      <c r="Q29" s="11">
        <f t="shared" si="24"/>
        <v>3696.6</v>
      </c>
      <c r="R29" s="20">
        <f>SUM(R17:R28)</f>
        <v>4618.7</v>
      </c>
      <c r="S29" s="20">
        <f t="shared" ref="S29:X29" si="25">SUM(S17:S28)</f>
        <v>4618.7</v>
      </c>
      <c r="T29" s="20">
        <f t="shared" si="25"/>
        <v>4618.7</v>
      </c>
      <c r="U29" s="20">
        <f t="shared" si="25"/>
        <v>0</v>
      </c>
      <c r="V29" s="20">
        <f t="shared" si="25"/>
        <v>0</v>
      </c>
      <c r="W29" s="20">
        <f t="shared" si="25"/>
        <v>0</v>
      </c>
      <c r="X29" s="20">
        <f t="shared" si="25"/>
        <v>0</v>
      </c>
      <c r="Y29" s="11">
        <v>0</v>
      </c>
    </row>
    <row r="30" spans="1:25" ht="15.75" x14ac:dyDescent="0.25">
      <c r="A30" s="13"/>
      <c r="B30" s="18" t="s">
        <v>35</v>
      </c>
      <c r="C30" s="1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 t="s">
        <v>52</v>
      </c>
      <c r="P30" s="20" t="s">
        <v>52</v>
      </c>
      <c r="Q30" s="20" t="s">
        <v>53</v>
      </c>
      <c r="R30" s="20" t="s">
        <v>54</v>
      </c>
      <c r="S30" s="20" t="s">
        <v>54</v>
      </c>
      <c r="T30" s="20" t="s">
        <v>54</v>
      </c>
      <c r="U30" s="20" t="s">
        <v>37</v>
      </c>
      <c r="V30" s="20" t="s">
        <v>37</v>
      </c>
      <c r="W30" s="20" t="s">
        <v>37</v>
      </c>
      <c r="X30" s="20" t="s">
        <v>37</v>
      </c>
      <c r="Y30" s="20" t="s">
        <v>37</v>
      </c>
    </row>
  </sheetData>
  <mergeCells count="12">
    <mergeCell ref="G1:S1"/>
    <mergeCell ref="B7:Y7"/>
    <mergeCell ref="B8:Y8"/>
    <mergeCell ref="B15:Y15"/>
    <mergeCell ref="B16:Y16"/>
    <mergeCell ref="E2:S2"/>
    <mergeCell ref="A3:S3"/>
    <mergeCell ref="A4:A5"/>
    <mergeCell ref="B4:B5"/>
    <mergeCell ref="C4:C5"/>
    <mergeCell ref="D4:N4"/>
    <mergeCell ref="O4:Y4"/>
  </mergeCells>
  <pageMargins left="0" right="0" top="0.39374999999999999" bottom="0" header="0.51180555555555496" footer="0.51180555555555496"/>
  <pageSetup paperSize="9" scale="51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KAB-26-PC-2</cp:lastModifiedBy>
  <cp:revision>4</cp:revision>
  <cp:lastPrinted>2019-11-07T08:08:12Z</cp:lastPrinted>
  <dcterms:created xsi:type="dcterms:W3CDTF">2006-09-28T05:33:49Z</dcterms:created>
  <dcterms:modified xsi:type="dcterms:W3CDTF">2023-01-26T10:33:52Z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