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Лист1!$A$2:$H$232</definedName>
  </definedNames>
  <calcPr calcId="125725"/>
</workbook>
</file>

<file path=xl/calcChain.xml><?xml version="1.0" encoding="utf-8"?>
<calcChain xmlns="http://schemas.openxmlformats.org/spreadsheetml/2006/main">
  <c r="E156" i="1"/>
  <c r="F156"/>
  <c r="G156"/>
  <c r="H178"/>
  <c r="H179"/>
  <c r="H180"/>
  <c r="H181"/>
  <c r="H182"/>
  <c r="F178"/>
  <c r="G178"/>
  <c r="E178"/>
  <c r="F186" l="1"/>
  <c r="G186"/>
  <c r="F185"/>
  <c r="G185"/>
  <c r="F75"/>
  <c r="F76"/>
  <c r="F184" l="1"/>
  <c r="G184"/>
  <c r="E32"/>
  <c r="E27" s="1"/>
  <c r="E22" s="1"/>
  <c r="E17" s="1"/>
  <c r="E186"/>
  <c r="E185"/>
  <c r="E184"/>
  <c r="H199"/>
  <c r="H200"/>
  <c r="H201"/>
  <c r="H202"/>
  <c r="F198"/>
  <c r="G198"/>
  <c r="E198"/>
  <c r="H198" s="1"/>
  <c r="E76"/>
  <c r="E75"/>
  <c r="E74"/>
  <c r="G76"/>
  <c r="G75"/>
  <c r="F74"/>
  <c r="G74"/>
  <c r="H149"/>
  <c r="H150"/>
  <c r="H151"/>
  <c r="H152"/>
  <c r="F148"/>
  <c r="G148"/>
  <c r="E148"/>
  <c r="H148" s="1"/>
  <c r="H144"/>
  <c r="H145"/>
  <c r="H146"/>
  <c r="H147"/>
  <c r="F143"/>
  <c r="G143"/>
  <c r="E143"/>
  <c r="H143" l="1"/>
  <c r="E73"/>
  <c r="G32"/>
  <c r="G27" s="1"/>
  <c r="G22" s="1"/>
  <c r="G17" s="1"/>
  <c r="F32"/>
  <c r="F27" s="1"/>
  <c r="F22" s="1"/>
  <c r="F17" s="1"/>
  <c r="F77"/>
  <c r="G77"/>
  <c r="E77"/>
  <c r="F155" l="1"/>
  <c r="G155"/>
  <c r="E155"/>
  <c r="G157"/>
  <c r="F157"/>
  <c r="F138"/>
  <c r="G138"/>
  <c r="E138"/>
  <c r="H137"/>
  <c r="H139"/>
  <c r="H140"/>
  <c r="H141"/>
  <c r="H142"/>
  <c r="F133"/>
  <c r="G133"/>
  <c r="E133"/>
  <c r="F38"/>
  <c r="G38"/>
  <c r="F39"/>
  <c r="G39"/>
  <c r="F40"/>
  <c r="G40"/>
  <c r="E40"/>
  <c r="E39"/>
  <c r="E38"/>
  <c r="E33" s="1"/>
  <c r="H27"/>
  <c r="H37"/>
  <c r="H42"/>
  <c r="H43"/>
  <c r="H44"/>
  <c r="H45"/>
  <c r="H47"/>
  <c r="H48"/>
  <c r="H49"/>
  <c r="H50"/>
  <c r="H52"/>
  <c r="H53"/>
  <c r="H54"/>
  <c r="H55"/>
  <c r="H56"/>
  <c r="H58"/>
  <c r="H59"/>
  <c r="H60"/>
  <c r="H61"/>
  <c r="H62"/>
  <c r="H64"/>
  <c r="H65"/>
  <c r="H66"/>
  <c r="H67"/>
  <c r="H69"/>
  <c r="H70"/>
  <c r="H71"/>
  <c r="H72"/>
  <c r="H79"/>
  <c r="H80"/>
  <c r="H81"/>
  <c r="H82"/>
  <c r="H84"/>
  <c r="H85"/>
  <c r="H86"/>
  <c r="H87"/>
  <c r="H89"/>
  <c r="H90"/>
  <c r="H91"/>
  <c r="H92"/>
  <c r="H94"/>
  <c r="H95"/>
  <c r="H96"/>
  <c r="H97"/>
  <c r="H99"/>
  <c r="H100"/>
  <c r="H101"/>
  <c r="H102"/>
  <c r="H104"/>
  <c r="H105"/>
  <c r="H106"/>
  <c r="H107"/>
  <c r="H109"/>
  <c r="H110"/>
  <c r="H111"/>
  <c r="H112"/>
  <c r="H114"/>
  <c r="H115"/>
  <c r="H116"/>
  <c r="H117"/>
  <c r="H119"/>
  <c r="H120"/>
  <c r="H121"/>
  <c r="H122"/>
  <c r="H124"/>
  <c r="H125"/>
  <c r="H126"/>
  <c r="H127"/>
  <c r="H128"/>
  <c r="H129"/>
  <c r="H130"/>
  <c r="H131"/>
  <c r="H132"/>
  <c r="H134"/>
  <c r="H135"/>
  <c r="H136"/>
  <c r="H154"/>
  <c r="H159"/>
  <c r="H160"/>
  <c r="H161"/>
  <c r="H162"/>
  <c r="H164"/>
  <c r="H165"/>
  <c r="H166"/>
  <c r="H167"/>
  <c r="H169"/>
  <c r="H170"/>
  <c r="H171"/>
  <c r="H172"/>
  <c r="H174"/>
  <c r="H175"/>
  <c r="H176"/>
  <c r="H177"/>
  <c r="H184"/>
  <c r="H187"/>
  <c r="H189"/>
  <c r="H190"/>
  <c r="H191"/>
  <c r="H192"/>
  <c r="H194"/>
  <c r="H195"/>
  <c r="H196"/>
  <c r="H197"/>
  <c r="H204"/>
  <c r="H205"/>
  <c r="H207"/>
  <c r="H209"/>
  <c r="H210"/>
  <c r="H212"/>
  <c r="H214"/>
  <c r="H215"/>
  <c r="H216"/>
  <c r="H217"/>
  <c r="H219"/>
  <c r="H220"/>
  <c r="H221"/>
  <c r="H222"/>
  <c r="H224"/>
  <c r="H225"/>
  <c r="H226"/>
  <c r="H227"/>
  <c r="H133" l="1"/>
  <c r="H138"/>
  <c r="G108"/>
  <c r="H108" s="1"/>
  <c r="H74" l="1"/>
  <c r="G123"/>
  <c r="F123"/>
  <c r="E123"/>
  <c r="H123" l="1"/>
  <c r="H32"/>
  <c r="H17" l="1"/>
  <c r="H22"/>
  <c r="G218"/>
  <c r="G168"/>
  <c r="H185" l="1"/>
  <c r="G193"/>
  <c r="F193"/>
  <c r="H193" l="1"/>
  <c r="F183"/>
  <c r="H38" l="1"/>
  <c r="F41"/>
  <c r="G41"/>
  <c r="E41"/>
  <c r="F46"/>
  <c r="G46"/>
  <c r="E46"/>
  <c r="F51"/>
  <c r="G51"/>
  <c r="E51"/>
  <c r="F57"/>
  <c r="G57"/>
  <c r="E57"/>
  <c r="F63"/>
  <c r="G63"/>
  <c r="E63"/>
  <c r="F68"/>
  <c r="G68"/>
  <c r="E68"/>
  <c r="H63" l="1"/>
  <c r="H46"/>
  <c r="H68"/>
  <c r="H57"/>
  <c r="H51"/>
  <c r="H39"/>
  <c r="H41"/>
  <c r="H40"/>
  <c r="E36"/>
  <c r="F36"/>
  <c r="G36"/>
  <c r="G73"/>
  <c r="H76"/>
  <c r="H75"/>
  <c r="F78"/>
  <c r="G78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5"/>
  <c r="F30" s="1"/>
  <c r="F158"/>
  <c r="G158"/>
  <c r="E158"/>
  <c r="F163"/>
  <c r="G163"/>
  <c r="E163"/>
  <c r="F168"/>
  <c r="E168"/>
  <c r="F173"/>
  <c r="G173"/>
  <c r="E173"/>
  <c r="G183"/>
  <c r="F188"/>
  <c r="G188"/>
  <c r="E188"/>
  <c r="F213"/>
  <c r="G213"/>
  <c r="E213"/>
  <c r="F218"/>
  <c r="E218"/>
  <c r="F223"/>
  <c r="G223"/>
  <c r="E223"/>
  <c r="G211"/>
  <c r="G206" s="1"/>
  <c r="F211"/>
  <c r="F206" s="1"/>
  <c r="E211"/>
  <c r="F25" l="1"/>
  <c r="F20" s="1"/>
  <c r="H218"/>
  <c r="H213"/>
  <c r="H173"/>
  <c r="F153"/>
  <c r="H157"/>
  <c r="H118"/>
  <c r="H103"/>
  <c r="H88"/>
  <c r="H78"/>
  <c r="E206"/>
  <c r="H206" s="1"/>
  <c r="H211"/>
  <c r="E183"/>
  <c r="H183" s="1"/>
  <c r="H186"/>
  <c r="H155"/>
  <c r="H223"/>
  <c r="H188"/>
  <c r="H168"/>
  <c r="H163"/>
  <c r="H158"/>
  <c r="H156"/>
  <c r="H113"/>
  <c r="H98"/>
  <c r="H93"/>
  <c r="H83"/>
  <c r="H77"/>
  <c r="H36"/>
  <c r="E34"/>
  <c r="E208"/>
  <c r="G35"/>
  <c r="G30" s="1"/>
  <c r="G208"/>
  <c r="G203" s="1"/>
  <c r="E153"/>
  <c r="F33"/>
  <c r="F28" s="1"/>
  <c r="G33"/>
  <c r="G28" s="1"/>
  <c r="G34"/>
  <c r="G153"/>
  <c r="F208"/>
  <c r="F203" s="1"/>
  <c r="E35"/>
  <c r="F73"/>
  <c r="F34"/>
  <c r="F23" l="1"/>
  <c r="F18" s="1"/>
  <c r="G23"/>
  <c r="G18" s="1"/>
  <c r="G25"/>
  <c r="G20" s="1"/>
  <c r="H153"/>
  <c r="E203"/>
  <c r="H203" s="1"/>
  <c r="H208"/>
  <c r="H73"/>
  <c r="E28"/>
  <c r="H33"/>
  <c r="E29"/>
  <c r="E24" s="1"/>
  <c r="H34"/>
  <c r="E30"/>
  <c r="H35"/>
  <c r="G31"/>
  <c r="G29"/>
  <c r="G24" s="1"/>
  <c r="E31"/>
  <c r="F29"/>
  <c r="F24" s="1"/>
  <c r="F31"/>
  <c r="E23" l="1"/>
  <c r="E26"/>
  <c r="G26"/>
  <c r="H30"/>
  <c r="E25"/>
  <c r="H25" s="1"/>
  <c r="H28"/>
  <c r="H29"/>
  <c r="H31"/>
  <c r="F26"/>
  <c r="E18" l="1"/>
  <c r="H18" s="1"/>
  <c r="H23"/>
  <c r="E19"/>
  <c r="H24"/>
  <c r="H26"/>
  <c r="G19"/>
  <c r="G16" s="1"/>
  <c r="G21"/>
  <c r="E20"/>
  <c r="H20" s="1"/>
  <c r="E21"/>
  <c r="F19"/>
  <c r="F16" s="1"/>
  <c r="F21"/>
  <c r="H19" l="1"/>
  <c r="H21"/>
  <c r="E16"/>
  <c r="H16" s="1"/>
</calcChain>
</file>

<file path=xl/sharedStrings.xml><?xml version="1.0" encoding="utf-8"?>
<sst xmlns="http://schemas.openxmlformats.org/spreadsheetml/2006/main" count="352" uniqueCount="106">
  <si>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</si>
  <si>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</si>
  <si>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</si>
  <si>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</si>
  <si>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</si>
  <si>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</si>
  <si>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</si>
  <si>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</si>
  <si>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</si>
  <si>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</si>
  <si>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</si>
  <si>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</si>
  <si>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</si>
  <si>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</si>
  <si>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</si>
  <si>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</si>
  <si>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</si>
  <si>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</si>
  <si>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</si>
  <si>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</si>
  <si>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</si>
  <si>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</si>
  <si>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</si>
  <si>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</si>
  <si>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</si>
  <si>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</si>
  <si>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</si>
  <si>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</si>
  <si>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</si>
  <si>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</si>
  <si>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</si>
  <si>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</si>
  <si>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</si>
  <si>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</si>
  <si>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</si>
  <si>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</si>
  <si>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</si>
  <si>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</si>
  <si>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</si>
  <si>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</si>
  <si>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</si>
  <si>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</si>
  <si>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</si>
  <si>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</si>
  <si>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</si>
  <si>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>1.3.4.</t>
  </si>
  <si>
    <t xml:space="preserve">   Управление образования. физической культуры и спорта Администрации Невельского района</t>
  </si>
  <si>
    <t>1.4.</t>
  </si>
  <si>
    <t>Основное мероприятие «Дополнительное образование в сфере физической культуры и спорта»</t>
  </si>
  <si>
    <t>1.4.1.</t>
  </si>
  <si>
    <t>1.4.2.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</si>
  <si>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</si>
  <si>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</si>
  <si>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</si>
  <si>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</si>
  <si>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</si>
  <si>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</si>
  <si>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 xml:space="preserve">  Управление образования, физической культуры и спорта Администрации Невельского района</t>
  </si>
  <si>
    <r>
      <t xml:space="preserve">Основное мероприятие  </t>
    </r>
    <r>
      <rPr>
        <i/>
        <sz val="10"/>
        <color theme="1"/>
        <rFont val="Times New Roman"/>
        <family val="1"/>
        <charset val="204"/>
      </rPr>
      <t>«Дополнительное образование в сфере культуры»</t>
    </r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</si>
  <si>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</si>
  <si>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</si>
  <si>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</si>
  <si>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</si>
  <si>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</si>
  <si>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</si>
  <si>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</si>
  <si>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</si>
  <si>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</si>
  <si>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</si>
  <si>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</si>
  <si>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</si>
  <si>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</si>
  <si>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1.3.1.Расходы на обеспечение деятельности  (оказание услуг) муниципальных учреждений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</si>
  <si>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</si>
  <si>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1.3.3.Премии Главы района</t>
  </si>
  <si>
    <t>Мероприятие 1.3.4.Организация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деятельности, физкультурно-спортивной деятельности</t>
  </si>
  <si>
    <t xml:space="preserve">Мероприятие 1.4.1Расходы на обеспечение деятельности (оказание услуг) муниципальных учреждений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</si>
  <si>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</si>
  <si>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</si>
  <si>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</si>
  <si>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</si>
  <si>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</si>
  <si>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</si>
  <si>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</si>
  <si>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</si>
  <si>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</si>
  <si>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</si>
  <si>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</si>
  <si>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</si>
  <si>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Мероприятие 1.2.13.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</si>
  <si>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1.2.14.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</si>
  <si>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1.2.15.</t>
  </si>
  <si>
    <t>Мероприятие 1.2.15. Расходы на подготовку проектно-сметной документации для проведения капитального ремонта в муниципальных бюджетных учреждениях</t>
  </si>
  <si>
    <t>1.4.3.</t>
  </si>
  <si>
    <t>Мероприятие 1.4.2.Расходы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</si>
  <si>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1.4.3.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</si>
  <si>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</si>
  <si>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</si>
  <si>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</si>
  <si>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</si>
  <si>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</si>
  <si>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 1.2.10.расходы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</si>
  <si>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Мероприятие 1.2.11.Сопровождение инвалидов молодого возраста при трудоустройстве</t>
  </si>
  <si>
    <t>Мероприятие1.2.12.Компенсация расходов по подвозу детей в общеобразовательную организацию</t>
  </si>
  <si>
    <t>Мероприятие 1.3.5. Расходы на подготовку проектно-сметной документации для проведения капитального ремонта в муниципальных бюджетных учреждениях</t>
  </si>
  <si>
    <t>Приложение к постановлению Администрации Невельского района от 17.03.2020 № 156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</si>
</sst>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43" fontId="3" fillId="4" borderId="1" xfId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6" fillId="2" borderId="0" xfId="0" applyFont="1" applyFill="1" applyBorder="1"/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7"/>
  <sheetViews>
    <sheetView tabSelected="1" view="pageBreakPreview" zoomScaleNormal="100" zoomScaleSheetLayoutView="100" workbookViewId="0">
      <selection activeCell="A2" sqref="A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7" width="15.140625" customWidth="1"/>
    <col min="8" max="8" width="38.140625" customWidth="1"/>
  </cols>
  <sheetData>
    <row r="1" spans="1:9" ht="2.25" customHeight="1"/>
    <row r="2" spans="1:9" ht="39" customHeight="1">
      <c r="G2" s="56" t="s">
        <v>105</v>
      </c>
      <c r="H2" s="56"/>
    </row>
    <row r="3" spans="1:9" ht="21" customHeight="1"/>
    <row r="4" spans="1:9" ht="18.75">
      <c r="D4" s="47" t="s">
        <v>87</v>
      </c>
      <c r="E4" s="48"/>
      <c r="F4" s="48"/>
      <c r="G4" s="48"/>
      <c r="H4" s="48"/>
    </row>
    <row r="5" spans="1:9" ht="18.75">
      <c r="H5" s="1" t="s">
        <v>81</v>
      </c>
    </row>
    <row r="6" spans="1:9" ht="18.75">
      <c r="H6" s="1" t="s">
        <v>82</v>
      </c>
    </row>
    <row r="7" spans="1:9" ht="18.75">
      <c r="H7" s="1" t="s">
        <v>61</v>
      </c>
    </row>
    <row r="9" spans="1:9">
      <c r="A9" s="52" t="s">
        <v>84</v>
      </c>
      <c r="B9" s="53"/>
      <c r="C9" s="53"/>
      <c r="D9" s="53"/>
      <c r="E9" s="53"/>
      <c r="F9" s="53"/>
      <c r="G9" s="53"/>
      <c r="H9" s="53"/>
      <c r="I9" s="2"/>
    </row>
    <row r="10" spans="1:9">
      <c r="A10" s="53"/>
      <c r="B10" s="53"/>
      <c r="C10" s="53"/>
      <c r="D10" s="53"/>
      <c r="E10" s="53"/>
      <c r="F10" s="53"/>
      <c r="G10" s="53"/>
      <c r="H10" s="53"/>
      <c r="I10" s="2"/>
    </row>
    <row r="11" spans="1:9" ht="21.75" customHeight="1">
      <c r="A11" s="53"/>
      <c r="B11" s="53"/>
      <c r="C11" s="53"/>
      <c r="D11" s="53"/>
      <c r="E11" s="53"/>
      <c r="F11" s="53"/>
      <c r="G11" s="53"/>
      <c r="H11" s="53"/>
      <c r="I11" s="2"/>
    </row>
    <row r="12" spans="1:9" hidden="1"/>
    <row r="13" spans="1:9" ht="46.5" customHeight="1">
      <c r="A13" s="49" t="s">
        <v>0</v>
      </c>
      <c r="B13" s="50" t="s">
        <v>1</v>
      </c>
      <c r="C13" s="50" t="s">
        <v>2</v>
      </c>
      <c r="D13" s="50" t="s">
        <v>3</v>
      </c>
      <c r="E13" s="51" t="s">
        <v>4</v>
      </c>
      <c r="F13" s="51"/>
      <c r="G13" s="51"/>
      <c r="H13" s="51"/>
    </row>
    <row r="14" spans="1:9" ht="17.25" customHeight="1">
      <c r="A14" s="49"/>
      <c r="B14" s="50"/>
      <c r="C14" s="50"/>
      <c r="D14" s="50"/>
      <c r="E14" s="3">
        <v>2020</v>
      </c>
      <c r="F14" s="3">
        <v>2021</v>
      </c>
      <c r="G14" s="3">
        <v>2022</v>
      </c>
      <c r="H14" s="3" t="s">
        <v>5</v>
      </c>
    </row>
    <row r="15" spans="1:9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>
      <c r="A16" s="44"/>
      <c r="B16" s="34" t="s">
        <v>85</v>
      </c>
      <c r="C16" s="34" t="s">
        <v>6</v>
      </c>
      <c r="D16" s="12" t="s">
        <v>5</v>
      </c>
      <c r="E16" s="11">
        <f>E17+E18+E19+E20</f>
        <v>215278.905</v>
      </c>
      <c r="F16" s="11">
        <f>F17+F18+F19+F20</f>
        <v>194252</v>
      </c>
      <c r="G16" s="11">
        <f t="shared" ref="G16" si="0">G17+G18+G19+G20</f>
        <v>193440.2</v>
      </c>
      <c r="H16" s="11">
        <f>E16+F16+G16</f>
        <v>602971.10499999998</v>
      </c>
    </row>
    <row r="17" spans="1:8" ht="15.75" customHeight="1">
      <c r="A17" s="45"/>
      <c r="B17" s="35"/>
      <c r="C17" s="35"/>
      <c r="D17" s="12" t="s">
        <v>7</v>
      </c>
      <c r="E17" s="8">
        <f>E22</f>
        <v>10072</v>
      </c>
      <c r="F17" s="8">
        <f t="shared" ref="F17:G17" si="1">F22</f>
        <v>804</v>
      </c>
      <c r="G17" s="8">
        <f t="shared" si="1"/>
        <v>990</v>
      </c>
      <c r="H17" s="11">
        <f t="shared" ref="H17:H70" si="2">E17+F17+G17</f>
        <v>11866</v>
      </c>
    </row>
    <row r="18" spans="1:8" ht="21.75" customHeight="1">
      <c r="A18" s="45"/>
      <c r="B18" s="35"/>
      <c r="C18" s="35"/>
      <c r="D18" s="12" t="s">
        <v>8</v>
      </c>
      <c r="E18" s="8">
        <f>E23</f>
        <v>119300.99</v>
      </c>
      <c r="F18" s="9">
        <f t="shared" ref="F18:G18" si="3">F23</f>
        <v>109969</v>
      </c>
      <c r="G18" s="9">
        <f t="shared" si="3"/>
        <v>109971</v>
      </c>
      <c r="H18" s="11">
        <f t="shared" si="2"/>
        <v>339240.99</v>
      </c>
    </row>
    <row r="19" spans="1:8" ht="17.25" customHeight="1">
      <c r="A19" s="45"/>
      <c r="B19" s="35"/>
      <c r="C19" s="35"/>
      <c r="D19" s="12" t="s">
        <v>9</v>
      </c>
      <c r="E19" s="13">
        <f>E24</f>
        <v>71105.914999999994</v>
      </c>
      <c r="F19" s="11">
        <f t="shared" ref="F19:G19" si="4">F24</f>
        <v>68679</v>
      </c>
      <c r="G19" s="11">
        <f t="shared" si="4"/>
        <v>67679.199999999997</v>
      </c>
      <c r="H19" s="11">
        <f t="shared" si="2"/>
        <v>207464.11499999999</v>
      </c>
    </row>
    <row r="20" spans="1:8" ht="18.75" customHeight="1">
      <c r="A20" s="45"/>
      <c r="B20" s="35"/>
      <c r="C20" s="36"/>
      <c r="D20" s="12" t="s">
        <v>10</v>
      </c>
      <c r="E20" s="9">
        <f>E25</f>
        <v>14800</v>
      </c>
      <c r="F20" s="9">
        <f t="shared" ref="F20:G20" si="5">F25</f>
        <v>14800</v>
      </c>
      <c r="G20" s="9">
        <f t="shared" si="5"/>
        <v>14800</v>
      </c>
      <c r="H20" s="11">
        <f t="shared" si="2"/>
        <v>44400</v>
      </c>
    </row>
    <row r="21" spans="1:8" ht="13.5" customHeight="1">
      <c r="A21" s="45"/>
      <c r="B21" s="35"/>
      <c r="C21" s="34" t="s">
        <v>11</v>
      </c>
      <c r="D21" s="12" t="s">
        <v>5</v>
      </c>
      <c r="E21" s="11">
        <f>E22+E23+E24+E25</f>
        <v>215278.905</v>
      </c>
      <c r="F21" s="11">
        <f t="shared" ref="F21:G21" si="6">F22+F23+F24+F25</f>
        <v>194252</v>
      </c>
      <c r="G21" s="11">
        <f t="shared" si="6"/>
        <v>193440.2</v>
      </c>
      <c r="H21" s="11">
        <f t="shared" si="2"/>
        <v>602971.10499999998</v>
      </c>
    </row>
    <row r="22" spans="1:8" ht="15" customHeight="1">
      <c r="A22" s="45"/>
      <c r="B22" s="35"/>
      <c r="C22" s="35"/>
      <c r="D22" s="12" t="s">
        <v>7</v>
      </c>
      <c r="E22" s="9">
        <f>E27</f>
        <v>10072</v>
      </c>
      <c r="F22" s="9">
        <f t="shared" ref="F22:G22" si="7">F27</f>
        <v>804</v>
      </c>
      <c r="G22" s="9">
        <f t="shared" si="7"/>
        <v>990</v>
      </c>
      <c r="H22" s="11">
        <f t="shared" si="2"/>
        <v>11866</v>
      </c>
    </row>
    <row r="23" spans="1:8" ht="17.25" customHeight="1">
      <c r="A23" s="45"/>
      <c r="B23" s="35"/>
      <c r="C23" s="35"/>
      <c r="D23" s="12" t="s">
        <v>8</v>
      </c>
      <c r="E23" s="9">
        <f t="shared" ref="E23:G25" si="8">E28+E205</f>
        <v>119300.99</v>
      </c>
      <c r="F23" s="9">
        <f t="shared" si="8"/>
        <v>109969</v>
      </c>
      <c r="G23" s="9">
        <f t="shared" si="8"/>
        <v>109971</v>
      </c>
      <c r="H23" s="11">
        <f t="shared" si="2"/>
        <v>339240.99</v>
      </c>
    </row>
    <row r="24" spans="1:8" ht="18" customHeight="1">
      <c r="A24" s="45"/>
      <c r="B24" s="35"/>
      <c r="C24" s="35"/>
      <c r="D24" s="12" t="s">
        <v>9</v>
      </c>
      <c r="E24" s="11">
        <f t="shared" si="8"/>
        <v>71105.914999999994</v>
      </c>
      <c r="F24" s="11">
        <f t="shared" si="8"/>
        <v>68679</v>
      </c>
      <c r="G24" s="11">
        <f t="shared" si="8"/>
        <v>67679.199999999997</v>
      </c>
      <c r="H24" s="11">
        <f t="shared" si="2"/>
        <v>207464.11499999999</v>
      </c>
    </row>
    <row r="25" spans="1:8" ht="15.75" customHeight="1">
      <c r="A25" s="46"/>
      <c r="B25" s="36"/>
      <c r="C25" s="36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11">
        <f t="shared" si="2"/>
        <v>44400</v>
      </c>
    </row>
    <row r="26" spans="1:8" ht="15" customHeight="1">
      <c r="A26" s="44" t="s">
        <v>12</v>
      </c>
      <c r="B26" s="34" t="s">
        <v>13</v>
      </c>
      <c r="C26" s="34" t="s">
        <v>14</v>
      </c>
      <c r="D26" s="12" t="s">
        <v>5</v>
      </c>
      <c r="E26" s="10">
        <f>E27+E28+E29+E30</f>
        <v>208226.70699999999</v>
      </c>
      <c r="F26" s="10">
        <f t="shared" ref="F26" si="9">F27+F28+F29+F30</f>
        <v>187770.8</v>
      </c>
      <c r="G26" s="10">
        <f>G27+G28+G29+G30</f>
        <v>187161.7</v>
      </c>
      <c r="H26" s="11">
        <f t="shared" si="2"/>
        <v>583159.20699999994</v>
      </c>
    </row>
    <row r="27" spans="1:8" ht="16.5" customHeight="1">
      <c r="A27" s="45"/>
      <c r="B27" s="35"/>
      <c r="C27" s="35"/>
      <c r="D27" s="12" t="s">
        <v>7</v>
      </c>
      <c r="E27" s="9">
        <f>E32</f>
        <v>10072</v>
      </c>
      <c r="F27" s="9">
        <f t="shared" ref="F27:G27" si="10">F32</f>
        <v>804</v>
      </c>
      <c r="G27" s="9">
        <f t="shared" si="10"/>
        <v>990</v>
      </c>
      <c r="H27" s="11">
        <f t="shared" si="2"/>
        <v>11866</v>
      </c>
    </row>
    <row r="28" spans="1:8" ht="18.75" customHeight="1">
      <c r="A28" s="45"/>
      <c r="B28" s="35"/>
      <c r="C28" s="35"/>
      <c r="D28" s="12" t="s">
        <v>15</v>
      </c>
      <c r="E28" s="9">
        <f>E33</f>
        <v>119300.99</v>
      </c>
      <c r="F28" s="9">
        <f t="shared" ref="F28:G28" si="11">F33</f>
        <v>109969</v>
      </c>
      <c r="G28" s="9">
        <f t="shared" si="11"/>
        <v>109971</v>
      </c>
      <c r="H28" s="11">
        <f t="shared" si="2"/>
        <v>339240.99</v>
      </c>
    </row>
    <row r="29" spans="1:8" ht="17.25" customHeight="1">
      <c r="A29" s="45"/>
      <c r="B29" s="35"/>
      <c r="C29" s="35"/>
      <c r="D29" s="12" t="s">
        <v>9</v>
      </c>
      <c r="E29" s="11">
        <f>E34</f>
        <v>64053.716999999997</v>
      </c>
      <c r="F29" s="11">
        <f t="shared" ref="F29:G29" si="12">F34</f>
        <v>62197.799999999996</v>
      </c>
      <c r="G29" s="11">
        <f t="shared" si="12"/>
        <v>61400.7</v>
      </c>
      <c r="H29" s="11">
        <f t="shared" si="2"/>
        <v>187652.217</v>
      </c>
    </row>
    <row r="30" spans="1:8" ht="15.75" customHeight="1">
      <c r="A30" s="45"/>
      <c r="B30" s="35"/>
      <c r="C30" s="36"/>
      <c r="D30" s="12" t="s">
        <v>10</v>
      </c>
      <c r="E30" s="9">
        <f>E35</f>
        <v>14800</v>
      </c>
      <c r="F30" s="9">
        <f t="shared" ref="F30:G30" si="13">F35</f>
        <v>14800</v>
      </c>
      <c r="G30" s="9">
        <f t="shared" si="13"/>
        <v>14800</v>
      </c>
      <c r="H30" s="11">
        <f t="shared" si="2"/>
        <v>44400</v>
      </c>
    </row>
    <row r="31" spans="1:8" ht="13.5" customHeight="1">
      <c r="A31" s="45"/>
      <c r="B31" s="35"/>
      <c r="C31" s="34" t="s">
        <v>16</v>
      </c>
      <c r="D31" s="12" t="s">
        <v>5</v>
      </c>
      <c r="E31" s="10">
        <f>E33+E34+E35+E32</f>
        <v>208226.70699999999</v>
      </c>
      <c r="F31" s="10">
        <f t="shared" ref="F31" si="14">F33+F34+F35+F32</f>
        <v>187770.8</v>
      </c>
      <c r="G31" s="10">
        <f>G33+G34+G35+G32</f>
        <v>187161.7</v>
      </c>
      <c r="H31" s="11">
        <f t="shared" si="2"/>
        <v>583159.20699999994</v>
      </c>
    </row>
    <row r="32" spans="1:8" ht="15" customHeight="1">
      <c r="A32" s="45"/>
      <c r="B32" s="35"/>
      <c r="C32" s="35"/>
      <c r="D32" s="12" t="s">
        <v>7</v>
      </c>
      <c r="E32" s="9">
        <f>E74+E184</f>
        <v>10072</v>
      </c>
      <c r="F32" s="9">
        <f>F74+F184</f>
        <v>804</v>
      </c>
      <c r="G32" s="9">
        <f>G74+G184</f>
        <v>990</v>
      </c>
      <c r="H32" s="11">
        <f t="shared" si="2"/>
        <v>11866</v>
      </c>
    </row>
    <row r="33" spans="1:8" ht="15.75" customHeight="1">
      <c r="A33" s="45"/>
      <c r="B33" s="35"/>
      <c r="C33" s="35"/>
      <c r="D33" s="12" t="s">
        <v>15</v>
      </c>
      <c r="E33" s="9">
        <f t="shared" ref="E33:G34" si="15">E38+E75+E155+E185</f>
        <v>119300.99</v>
      </c>
      <c r="F33" s="9">
        <f t="shared" si="15"/>
        <v>109969</v>
      </c>
      <c r="G33" s="9">
        <f t="shared" si="15"/>
        <v>109971</v>
      </c>
      <c r="H33" s="11">
        <f t="shared" si="2"/>
        <v>339240.99</v>
      </c>
    </row>
    <row r="34" spans="1:8" ht="18.75" customHeight="1">
      <c r="A34" s="45"/>
      <c r="B34" s="35"/>
      <c r="C34" s="35"/>
      <c r="D34" s="12" t="s">
        <v>9</v>
      </c>
      <c r="E34" s="11">
        <f t="shared" si="15"/>
        <v>64053.716999999997</v>
      </c>
      <c r="F34" s="11">
        <f t="shared" si="15"/>
        <v>62197.799999999996</v>
      </c>
      <c r="G34" s="11">
        <f t="shared" si="15"/>
        <v>61400.7</v>
      </c>
      <c r="H34" s="11">
        <f t="shared" si="2"/>
        <v>187652.217</v>
      </c>
    </row>
    <row r="35" spans="1:8">
      <c r="A35" s="46"/>
      <c r="B35" s="36"/>
      <c r="C35" s="36"/>
      <c r="D35" s="12" t="s">
        <v>10</v>
      </c>
      <c r="E35" s="9">
        <f>E40+E77+E157</f>
        <v>14800</v>
      </c>
      <c r="F35" s="9">
        <f>F40+F77+F157</f>
        <v>14800</v>
      </c>
      <c r="G35" s="9">
        <f>G40+G77+G157</f>
        <v>14800</v>
      </c>
      <c r="H35" s="11">
        <f t="shared" si="2"/>
        <v>44400</v>
      </c>
    </row>
    <row r="36" spans="1:8" ht="14.25" customHeight="1">
      <c r="A36" s="44" t="s">
        <v>17</v>
      </c>
      <c r="B36" s="34" t="s">
        <v>18</v>
      </c>
      <c r="C36" s="34" t="s">
        <v>19</v>
      </c>
      <c r="D36" s="12" t="s">
        <v>5</v>
      </c>
      <c r="E36" s="8">
        <f>E38+E39+E40+E37</f>
        <v>62219.5</v>
      </c>
      <c r="F36" s="9">
        <f t="shared" ref="F36:G36" si="16">F38+F39+F40+F37</f>
        <v>58695.5</v>
      </c>
      <c r="G36" s="9">
        <f t="shared" si="16"/>
        <v>58695.5</v>
      </c>
      <c r="H36" s="11">
        <f t="shared" si="2"/>
        <v>179610.5</v>
      </c>
    </row>
    <row r="37" spans="1:8" ht="17.25" customHeight="1">
      <c r="A37" s="45"/>
      <c r="B37" s="35"/>
      <c r="C37" s="35"/>
      <c r="D37" s="12" t="s">
        <v>7</v>
      </c>
      <c r="E37" s="7">
        <v>0</v>
      </c>
      <c r="F37" s="6"/>
      <c r="G37" s="6"/>
      <c r="H37" s="11">
        <f t="shared" si="2"/>
        <v>0</v>
      </c>
    </row>
    <row r="38" spans="1:8">
      <c r="A38" s="45"/>
      <c r="B38" s="35"/>
      <c r="C38" s="35"/>
      <c r="D38" s="12" t="s">
        <v>15</v>
      </c>
      <c r="E38" s="8">
        <f>E43+E48+E54+E61+E65+E70</f>
        <v>39409</v>
      </c>
      <c r="F38" s="8">
        <f t="shared" ref="F38:G38" si="17">F43+F48+F54+F61+F65+F70</f>
        <v>35885</v>
      </c>
      <c r="G38" s="8">
        <f t="shared" si="17"/>
        <v>35885</v>
      </c>
      <c r="H38" s="11">
        <f t="shared" si="2"/>
        <v>111179</v>
      </c>
    </row>
    <row r="39" spans="1:8">
      <c r="A39" s="45"/>
      <c r="B39" s="35"/>
      <c r="C39" s="35"/>
      <c r="D39" s="12" t="s">
        <v>9</v>
      </c>
      <c r="E39" s="8">
        <f>E44+E49+E55+E60+E66+E71</f>
        <v>15310.5</v>
      </c>
      <c r="F39" s="8">
        <f t="shared" ref="F39:G39" si="18">F44+F49+F55+F60+F66+F71</f>
        <v>15310.5</v>
      </c>
      <c r="G39" s="8">
        <f t="shared" si="18"/>
        <v>15310.5</v>
      </c>
      <c r="H39" s="11">
        <f t="shared" si="2"/>
        <v>45931.5</v>
      </c>
    </row>
    <row r="40" spans="1:8" ht="15" customHeight="1">
      <c r="A40" s="46"/>
      <c r="B40" s="36"/>
      <c r="C40" s="36"/>
      <c r="D40" s="12" t="s">
        <v>10</v>
      </c>
      <c r="E40" s="8">
        <f>E45+E50+E56+E62+E67+E72</f>
        <v>7500</v>
      </c>
      <c r="F40" s="8">
        <f t="shared" ref="F40:G40" si="19">F45+F50+F56+F62+F67+F72</f>
        <v>7500</v>
      </c>
      <c r="G40" s="8">
        <f t="shared" si="19"/>
        <v>7500</v>
      </c>
      <c r="H40" s="11">
        <f t="shared" si="2"/>
        <v>22500</v>
      </c>
    </row>
    <row r="41" spans="1:8" ht="14.25" customHeight="1">
      <c r="A41" s="28" t="s">
        <v>20</v>
      </c>
      <c r="B41" s="34" t="s">
        <v>62</v>
      </c>
      <c r="C41" s="34" t="s">
        <v>11</v>
      </c>
      <c r="D41" s="12" t="s">
        <v>5</v>
      </c>
      <c r="E41" s="7">
        <f>E43+E44+E45+E42</f>
        <v>22809.5</v>
      </c>
      <c r="F41" s="6">
        <f t="shared" ref="F41:G41" si="20">F43+F44+F45+F42</f>
        <v>22809.5</v>
      </c>
      <c r="G41" s="7">
        <f t="shared" si="20"/>
        <v>22809.5</v>
      </c>
      <c r="H41" s="11">
        <f t="shared" si="2"/>
        <v>68428.5</v>
      </c>
    </row>
    <row r="42" spans="1:8" ht="18" customHeight="1">
      <c r="A42" s="29"/>
      <c r="B42" s="35"/>
      <c r="C42" s="35"/>
      <c r="D42" s="12" t="s">
        <v>7</v>
      </c>
      <c r="E42" s="7">
        <v>0</v>
      </c>
      <c r="F42" s="6"/>
      <c r="G42" s="7"/>
      <c r="H42" s="11">
        <f t="shared" si="2"/>
        <v>0</v>
      </c>
    </row>
    <row r="43" spans="1:8" ht="15" customHeight="1">
      <c r="A43" s="29"/>
      <c r="B43" s="35"/>
      <c r="C43" s="35"/>
      <c r="D43" s="12" t="s">
        <v>15</v>
      </c>
      <c r="E43" s="7">
        <v>0</v>
      </c>
      <c r="F43" s="6"/>
      <c r="G43" s="7"/>
      <c r="H43" s="11">
        <f t="shared" si="2"/>
        <v>0</v>
      </c>
    </row>
    <row r="44" spans="1:8" ht="15" customHeight="1">
      <c r="A44" s="29"/>
      <c r="B44" s="35"/>
      <c r="C44" s="35"/>
      <c r="D44" s="12" t="s">
        <v>9</v>
      </c>
      <c r="E44" s="7">
        <v>15309.5</v>
      </c>
      <c r="F44" s="6">
        <v>15309.5</v>
      </c>
      <c r="G44" s="6">
        <v>15309.5</v>
      </c>
      <c r="H44" s="11">
        <f t="shared" si="2"/>
        <v>45928.5</v>
      </c>
    </row>
    <row r="45" spans="1:8" ht="15" customHeight="1">
      <c r="A45" s="30"/>
      <c r="B45" s="36"/>
      <c r="C45" s="36"/>
      <c r="D45" s="12" t="s">
        <v>10</v>
      </c>
      <c r="E45" s="7">
        <v>7500</v>
      </c>
      <c r="F45" s="7">
        <v>7500</v>
      </c>
      <c r="G45" s="7">
        <v>7500</v>
      </c>
      <c r="H45" s="11">
        <f t="shared" si="2"/>
        <v>22500</v>
      </c>
    </row>
    <row r="46" spans="1:8" ht="15.75" customHeight="1">
      <c r="A46" s="28" t="s">
        <v>21</v>
      </c>
      <c r="B46" s="34" t="s">
        <v>63</v>
      </c>
      <c r="C46" s="34" t="s">
        <v>11</v>
      </c>
      <c r="D46" s="12" t="s">
        <v>5</v>
      </c>
      <c r="E46" s="7">
        <f>E47+E48+E49+E50</f>
        <v>97</v>
      </c>
      <c r="F46" s="7">
        <f t="shared" ref="F46:G46" si="21">F47+F48+F49+F50</f>
        <v>97</v>
      </c>
      <c r="G46" s="7">
        <f t="shared" si="21"/>
        <v>97</v>
      </c>
      <c r="H46" s="11">
        <f t="shared" si="2"/>
        <v>291</v>
      </c>
    </row>
    <row r="47" spans="1:8" ht="18.75" customHeight="1">
      <c r="A47" s="29"/>
      <c r="B47" s="35"/>
      <c r="C47" s="35"/>
      <c r="D47" s="12" t="s">
        <v>7</v>
      </c>
      <c r="E47" s="7">
        <v>0</v>
      </c>
      <c r="F47" s="7"/>
      <c r="G47" s="7"/>
      <c r="H47" s="11">
        <f t="shared" si="2"/>
        <v>0</v>
      </c>
    </row>
    <row r="48" spans="1:8" ht="15" customHeight="1">
      <c r="A48" s="29"/>
      <c r="B48" s="35"/>
      <c r="C48" s="35"/>
      <c r="D48" s="12" t="s">
        <v>15</v>
      </c>
      <c r="E48" s="7">
        <v>96</v>
      </c>
      <c r="F48" s="7">
        <v>96</v>
      </c>
      <c r="G48" s="6">
        <v>96</v>
      </c>
      <c r="H48" s="11">
        <f t="shared" si="2"/>
        <v>288</v>
      </c>
    </row>
    <row r="49" spans="1:8" ht="15" customHeight="1">
      <c r="A49" s="29"/>
      <c r="B49" s="35"/>
      <c r="C49" s="35"/>
      <c r="D49" s="12" t="s">
        <v>9</v>
      </c>
      <c r="E49" s="7">
        <v>1</v>
      </c>
      <c r="F49" s="7">
        <v>1</v>
      </c>
      <c r="G49" s="7">
        <v>1</v>
      </c>
      <c r="H49" s="11">
        <f t="shared" si="2"/>
        <v>3</v>
      </c>
    </row>
    <row r="50" spans="1:8" ht="36.75" customHeight="1">
      <c r="A50" s="30"/>
      <c r="B50" s="36"/>
      <c r="C50" s="36"/>
      <c r="D50" s="12" t="s">
        <v>10</v>
      </c>
      <c r="E50" s="7">
        <v>0</v>
      </c>
      <c r="F50" s="7"/>
      <c r="G50" s="7"/>
      <c r="H50" s="11">
        <f t="shared" si="2"/>
        <v>0</v>
      </c>
    </row>
    <row r="51" spans="1:8" ht="15.75" customHeight="1">
      <c r="A51" s="28" t="s">
        <v>22</v>
      </c>
      <c r="B51" s="34" t="s">
        <v>64</v>
      </c>
      <c r="C51" s="34" t="s">
        <v>11</v>
      </c>
      <c r="D51" s="12" t="s">
        <v>5</v>
      </c>
      <c r="E51" s="7">
        <f>E52+E54+E55+E56</f>
        <v>3553</v>
      </c>
      <c r="F51" s="7">
        <f t="shared" ref="F51:G51" si="22">F52+F54+F55+F56</f>
        <v>3553</v>
      </c>
      <c r="G51" s="7">
        <f t="shared" si="22"/>
        <v>3553</v>
      </c>
      <c r="H51" s="11">
        <f t="shared" si="2"/>
        <v>10659</v>
      </c>
    </row>
    <row r="52" spans="1:8" ht="16.5" customHeight="1">
      <c r="A52" s="29"/>
      <c r="B52" s="35"/>
      <c r="C52" s="35"/>
      <c r="D52" s="12" t="s">
        <v>7</v>
      </c>
      <c r="E52" s="7">
        <v>0</v>
      </c>
      <c r="F52" s="7"/>
      <c r="G52" s="7"/>
      <c r="H52" s="11">
        <f t="shared" si="2"/>
        <v>0</v>
      </c>
    </row>
    <row r="53" spans="1:8" ht="9" hidden="1" customHeight="1">
      <c r="A53" s="29"/>
      <c r="B53" s="35"/>
      <c r="C53" s="35"/>
      <c r="D53" s="12" t="s">
        <v>15</v>
      </c>
      <c r="E53" s="7">
        <v>2958</v>
      </c>
      <c r="F53" s="7"/>
      <c r="G53" s="7"/>
      <c r="H53" s="11">
        <f t="shared" si="2"/>
        <v>2958</v>
      </c>
    </row>
    <row r="54" spans="1:8" ht="16.5" customHeight="1">
      <c r="A54" s="29"/>
      <c r="B54" s="35"/>
      <c r="C54" s="35"/>
      <c r="D54" s="12" t="s">
        <v>8</v>
      </c>
      <c r="E54" s="7">
        <v>3553</v>
      </c>
      <c r="F54" s="7">
        <v>3553</v>
      </c>
      <c r="G54" s="6">
        <v>3553</v>
      </c>
      <c r="H54" s="11">
        <f t="shared" si="2"/>
        <v>10659</v>
      </c>
    </row>
    <row r="55" spans="1:8" ht="19.5" customHeight="1">
      <c r="A55" s="29"/>
      <c r="B55" s="35"/>
      <c r="C55" s="35"/>
      <c r="D55" s="12" t="s">
        <v>9</v>
      </c>
      <c r="E55" s="7">
        <v>0</v>
      </c>
      <c r="F55" s="7"/>
      <c r="G55" s="7"/>
      <c r="H55" s="11">
        <f t="shared" si="2"/>
        <v>0</v>
      </c>
    </row>
    <row r="56" spans="1:8" ht="15.75" customHeight="1">
      <c r="A56" s="30"/>
      <c r="B56" s="36"/>
      <c r="C56" s="36"/>
      <c r="D56" s="12" t="s">
        <v>10</v>
      </c>
      <c r="E56" s="7">
        <v>0</v>
      </c>
      <c r="F56" s="7"/>
      <c r="G56" s="7"/>
      <c r="H56" s="11">
        <f t="shared" si="2"/>
        <v>0</v>
      </c>
    </row>
    <row r="57" spans="1:8" ht="17.25" customHeight="1">
      <c r="A57" s="28" t="s">
        <v>23</v>
      </c>
      <c r="B57" s="34" t="s">
        <v>69</v>
      </c>
      <c r="C57" s="34" t="s">
        <v>11</v>
      </c>
      <c r="D57" s="12" t="s">
        <v>5</v>
      </c>
      <c r="E57" s="7">
        <f>E58+E60+E61+E62</f>
        <v>35085</v>
      </c>
      <c r="F57" s="7">
        <f t="shared" ref="F57:G57" si="23">F58+F60+F61+F62</f>
        <v>32236</v>
      </c>
      <c r="G57" s="7">
        <f t="shared" si="23"/>
        <v>32236</v>
      </c>
      <c r="H57" s="11">
        <f t="shared" si="2"/>
        <v>99557</v>
      </c>
    </row>
    <row r="58" spans="1:8" ht="18" customHeight="1">
      <c r="A58" s="29"/>
      <c r="B58" s="35"/>
      <c r="C58" s="35"/>
      <c r="D58" s="12" t="s">
        <v>7</v>
      </c>
      <c r="E58" s="6">
        <v>0</v>
      </c>
      <c r="F58" s="6"/>
      <c r="G58" s="6"/>
      <c r="H58" s="11">
        <f t="shared" si="2"/>
        <v>0</v>
      </c>
    </row>
    <row r="59" spans="1:8" ht="29.25" hidden="1" customHeight="1">
      <c r="A59" s="29"/>
      <c r="B59" s="35"/>
      <c r="C59" s="35"/>
      <c r="D59" s="12" t="s">
        <v>15</v>
      </c>
      <c r="E59" s="6">
        <v>1901</v>
      </c>
      <c r="F59" s="6"/>
      <c r="G59" s="6"/>
      <c r="H59" s="11">
        <f t="shared" si="2"/>
        <v>1901</v>
      </c>
    </row>
    <row r="60" spans="1:8" ht="15" customHeight="1">
      <c r="A60" s="29"/>
      <c r="B60" s="35"/>
      <c r="C60" s="35"/>
      <c r="D60" s="12" t="s">
        <v>9</v>
      </c>
      <c r="E60" s="6">
        <v>0</v>
      </c>
      <c r="F60" s="6"/>
      <c r="G60" s="6"/>
      <c r="H60" s="11">
        <f t="shared" si="2"/>
        <v>0</v>
      </c>
    </row>
    <row r="61" spans="1:8" ht="15" customHeight="1">
      <c r="A61" s="29"/>
      <c r="B61" s="35"/>
      <c r="C61" s="35"/>
      <c r="D61" s="12" t="s">
        <v>8</v>
      </c>
      <c r="E61" s="6">
        <v>35085</v>
      </c>
      <c r="F61" s="6">
        <v>32236</v>
      </c>
      <c r="G61" s="6">
        <v>32236</v>
      </c>
      <c r="H61" s="11">
        <f t="shared" si="2"/>
        <v>99557</v>
      </c>
    </row>
    <row r="62" spans="1:8" ht="69.75" customHeight="1">
      <c r="A62" s="30"/>
      <c r="B62" s="36"/>
      <c r="C62" s="36"/>
      <c r="D62" s="12" t="s">
        <v>10</v>
      </c>
      <c r="E62" s="6">
        <v>0</v>
      </c>
      <c r="F62" s="6"/>
      <c r="G62" s="6"/>
      <c r="H62" s="11">
        <f t="shared" si="2"/>
        <v>0</v>
      </c>
    </row>
    <row r="63" spans="1:8" ht="13.5" customHeight="1">
      <c r="A63" s="28" t="s">
        <v>24</v>
      </c>
      <c r="B63" s="31" t="s">
        <v>65</v>
      </c>
      <c r="C63" s="34" t="s">
        <v>11</v>
      </c>
      <c r="D63" s="12" t="s">
        <v>5</v>
      </c>
      <c r="E63" s="6">
        <f>E65+E66+E67+E64</f>
        <v>150</v>
      </c>
      <c r="F63" s="6">
        <f t="shared" ref="F63:G63" si="24">F65+F66+F67+F64</f>
        <v>0</v>
      </c>
      <c r="G63" s="6">
        <f t="shared" si="24"/>
        <v>0</v>
      </c>
      <c r="H63" s="11">
        <f t="shared" si="2"/>
        <v>150</v>
      </c>
    </row>
    <row r="64" spans="1:8" ht="16.5" customHeight="1">
      <c r="A64" s="29"/>
      <c r="B64" s="32"/>
      <c r="C64" s="35"/>
      <c r="D64" s="12" t="s">
        <v>7</v>
      </c>
      <c r="E64" s="6">
        <v>0</v>
      </c>
      <c r="F64" s="6"/>
      <c r="G64" s="6"/>
      <c r="H64" s="11">
        <f t="shared" si="2"/>
        <v>0</v>
      </c>
    </row>
    <row r="65" spans="1:8" ht="15" customHeight="1">
      <c r="A65" s="29"/>
      <c r="B65" s="32"/>
      <c r="C65" s="35"/>
      <c r="D65" s="12" t="s">
        <v>15</v>
      </c>
      <c r="E65" s="6">
        <v>150</v>
      </c>
      <c r="F65" s="6">
        <v>0</v>
      </c>
      <c r="G65" s="6">
        <v>0</v>
      </c>
      <c r="H65" s="11">
        <f t="shared" si="2"/>
        <v>150</v>
      </c>
    </row>
    <row r="66" spans="1:8" ht="15" customHeight="1">
      <c r="A66" s="29"/>
      <c r="B66" s="32"/>
      <c r="C66" s="35"/>
      <c r="D66" s="12" t="s">
        <v>9</v>
      </c>
      <c r="E66" s="6">
        <v>0</v>
      </c>
      <c r="F66" s="6"/>
      <c r="G66" s="6"/>
      <c r="H66" s="11">
        <f t="shared" si="2"/>
        <v>0</v>
      </c>
    </row>
    <row r="67" spans="1:8" ht="18" customHeight="1">
      <c r="A67" s="30"/>
      <c r="B67" s="33"/>
      <c r="C67" s="36"/>
      <c r="D67" s="12" t="s">
        <v>10</v>
      </c>
      <c r="E67" s="6">
        <v>0</v>
      </c>
      <c r="F67" s="6"/>
      <c r="G67" s="6"/>
      <c r="H67" s="11">
        <f t="shared" si="2"/>
        <v>0</v>
      </c>
    </row>
    <row r="68" spans="1:8" ht="13.5" customHeight="1">
      <c r="A68" s="28" t="s">
        <v>25</v>
      </c>
      <c r="B68" s="34" t="s">
        <v>66</v>
      </c>
      <c r="C68" s="34" t="s">
        <v>11</v>
      </c>
      <c r="D68" s="12" t="s">
        <v>5</v>
      </c>
      <c r="E68" s="6">
        <f>E69+E70+E71+E72</f>
        <v>525</v>
      </c>
      <c r="F68" s="6">
        <f t="shared" ref="F68:G68" si="25">F69+F70+F71+F72</f>
        <v>0</v>
      </c>
      <c r="G68" s="6">
        <f t="shared" si="25"/>
        <v>0</v>
      </c>
      <c r="H68" s="11">
        <f t="shared" si="2"/>
        <v>525</v>
      </c>
    </row>
    <row r="69" spans="1:8" ht="15.75" customHeight="1">
      <c r="A69" s="29"/>
      <c r="B69" s="35"/>
      <c r="C69" s="35"/>
      <c r="D69" s="12" t="s">
        <v>7</v>
      </c>
      <c r="E69" s="6">
        <v>0</v>
      </c>
      <c r="F69" s="6"/>
      <c r="G69" s="6"/>
      <c r="H69" s="11">
        <f t="shared" si="2"/>
        <v>0</v>
      </c>
    </row>
    <row r="70" spans="1:8" ht="15" customHeight="1">
      <c r="A70" s="29"/>
      <c r="B70" s="35"/>
      <c r="C70" s="35"/>
      <c r="D70" s="12" t="s">
        <v>15</v>
      </c>
      <c r="E70" s="6">
        <v>525</v>
      </c>
      <c r="F70" s="6">
        <v>0</v>
      </c>
      <c r="G70" s="6">
        <v>0</v>
      </c>
      <c r="H70" s="11">
        <f t="shared" si="2"/>
        <v>525</v>
      </c>
    </row>
    <row r="71" spans="1:8" ht="15" customHeight="1">
      <c r="A71" s="29"/>
      <c r="B71" s="35"/>
      <c r="C71" s="35"/>
      <c r="D71" s="12" t="s">
        <v>9</v>
      </c>
      <c r="E71" s="6">
        <v>0</v>
      </c>
      <c r="F71" s="6"/>
      <c r="G71" s="6"/>
      <c r="H71" s="11">
        <f t="shared" ref="H71:H119" si="26">E71+F71+G71</f>
        <v>0</v>
      </c>
    </row>
    <row r="72" spans="1:8" ht="15.75" customHeight="1">
      <c r="A72" s="30"/>
      <c r="B72" s="36"/>
      <c r="C72" s="36"/>
      <c r="D72" s="12" t="s">
        <v>10</v>
      </c>
      <c r="E72" s="6">
        <v>0</v>
      </c>
      <c r="F72" s="6"/>
      <c r="G72" s="6"/>
      <c r="H72" s="11">
        <f t="shared" si="26"/>
        <v>0</v>
      </c>
    </row>
    <row r="73" spans="1:8" ht="12.75" customHeight="1">
      <c r="A73" s="44" t="s">
        <v>26</v>
      </c>
      <c r="B73" s="34" t="s">
        <v>27</v>
      </c>
      <c r="C73" s="34" t="s">
        <v>11</v>
      </c>
      <c r="D73" s="12" t="s">
        <v>5</v>
      </c>
      <c r="E73" s="9">
        <f>E74+E75+E76+E77</f>
        <v>127646.01000000001</v>
      </c>
      <c r="F73" s="9">
        <f t="shared" ref="F73" si="27">F74+F75+F76+F77</f>
        <v>114177.1</v>
      </c>
      <c r="G73" s="9">
        <f>G74+G75+G76+G77</f>
        <v>114885.2</v>
      </c>
      <c r="H73" s="11">
        <f t="shared" si="26"/>
        <v>356708.31</v>
      </c>
    </row>
    <row r="74" spans="1:8" ht="18" customHeight="1">
      <c r="A74" s="45"/>
      <c r="B74" s="35"/>
      <c r="C74" s="35"/>
      <c r="D74" s="12" t="s">
        <v>7</v>
      </c>
      <c r="E74" s="9">
        <f>E124+E144</f>
        <v>6437</v>
      </c>
      <c r="F74" s="9">
        <f t="shared" ref="F74:G74" si="28">F124+F144</f>
        <v>198</v>
      </c>
      <c r="G74" s="9">
        <f t="shared" si="28"/>
        <v>990</v>
      </c>
      <c r="H74" s="11">
        <f t="shared" si="26"/>
        <v>7625</v>
      </c>
    </row>
    <row r="75" spans="1:8">
      <c r="A75" s="45"/>
      <c r="B75" s="35"/>
      <c r="C75" s="35"/>
      <c r="D75" s="12" t="s">
        <v>15</v>
      </c>
      <c r="E75" s="9">
        <f>E80+E85+E90+E95+E100+E105+E110+E115+E120+E140+E125+E145</f>
        <v>79754.990000000005</v>
      </c>
      <c r="F75" s="9">
        <f>F80+F85+F90+F95+F100+F105+F110+F115+F120+F140+F125+F145</f>
        <v>74078</v>
      </c>
      <c r="G75" s="9">
        <f t="shared" ref="G75" si="29">G80+G85+G90+G95+G100+G105+G110+G115+G120+G140+G125+G145</f>
        <v>74086</v>
      </c>
      <c r="H75" s="11">
        <f t="shared" si="26"/>
        <v>227918.99</v>
      </c>
    </row>
    <row r="76" spans="1:8">
      <c r="A76" s="45"/>
      <c r="B76" s="35"/>
      <c r="C76" s="35"/>
      <c r="D76" s="12" t="s">
        <v>9</v>
      </c>
      <c r="E76" s="9">
        <f>E81+E86+E91+E96+E101+E106+E111+E116+E121+E136+E126+E146+E151</f>
        <v>34154.019999999997</v>
      </c>
      <c r="F76" s="9">
        <f>F81+F86+F91+F96+F101+F106+F111+F116+F121+F136+F126+F146+F151</f>
        <v>32601.1</v>
      </c>
      <c r="G76" s="9">
        <f t="shared" ref="G76" si="30">G81+G86+G91+G96+G101+G106+G111+G116+G121+G136+G126+G146+G151</f>
        <v>32509.199999999997</v>
      </c>
      <c r="H76" s="11">
        <f t="shared" si="26"/>
        <v>99264.319999999992</v>
      </c>
    </row>
    <row r="77" spans="1:8">
      <c r="A77" s="46"/>
      <c r="B77" s="36"/>
      <c r="C77" s="36"/>
      <c r="D77" s="12" t="s">
        <v>10</v>
      </c>
      <c r="E77" s="9">
        <f>E82+E87+E92+E102+E107+E112+E122+E117</f>
        <v>7300</v>
      </c>
      <c r="F77" s="9">
        <f t="shared" ref="F77:G77" si="31">F82+F87+F92+F102+F107+F112+F122+F117</f>
        <v>7300</v>
      </c>
      <c r="G77" s="9">
        <f t="shared" si="31"/>
        <v>7300</v>
      </c>
      <c r="H77" s="11">
        <f t="shared" si="26"/>
        <v>21900</v>
      </c>
    </row>
    <row r="78" spans="1:8" ht="15" customHeight="1">
      <c r="A78" s="44" t="s">
        <v>28</v>
      </c>
      <c r="B78" s="34" t="s">
        <v>67</v>
      </c>
      <c r="C78" s="34" t="s">
        <v>11</v>
      </c>
      <c r="D78" s="12" t="s">
        <v>5</v>
      </c>
      <c r="E78" s="6">
        <f>E79+E80+E81+E82</f>
        <v>32078.720000000001</v>
      </c>
      <c r="F78" s="6">
        <f t="shared" ref="F78:G78" si="32">F79+F80+F81+F82</f>
        <v>31749.1</v>
      </c>
      <c r="G78" s="6">
        <f t="shared" si="32"/>
        <v>31649.1</v>
      </c>
      <c r="H78" s="11">
        <f t="shared" si="26"/>
        <v>95476.92</v>
      </c>
    </row>
    <row r="79" spans="1:8" ht="16.5" customHeight="1">
      <c r="A79" s="45"/>
      <c r="B79" s="35"/>
      <c r="C79" s="35"/>
      <c r="D79" s="12" t="s">
        <v>7</v>
      </c>
      <c r="E79" s="6">
        <v>0</v>
      </c>
      <c r="F79" s="6"/>
      <c r="G79" s="6"/>
      <c r="H79" s="11">
        <f t="shared" si="26"/>
        <v>0</v>
      </c>
    </row>
    <row r="80" spans="1:8" ht="15" customHeight="1">
      <c r="A80" s="45"/>
      <c r="B80" s="35"/>
      <c r="C80" s="35"/>
      <c r="D80" s="12" t="s">
        <v>15</v>
      </c>
      <c r="E80" s="6">
        <v>0</v>
      </c>
      <c r="F80" s="6"/>
      <c r="G80" s="6"/>
      <c r="H80" s="11">
        <f t="shared" si="26"/>
        <v>0</v>
      </c>
    </row>
    <row r="81" spans="1:8" ht="15" customHeight="1">
      <c r="A81" s="45"/>
      <c r="B81" s="35"/>
      <c r="C81" s="35"/>
      <c r="D81" s="12" t="s">
        <v>9</v>
      </c>
      <c r="E81" s="20">
        <v>32078.720000000001</v>
      </c>
      <c r="F81" s="6">
        <v>31749.1</v>
      </c>
      <c r="G81" s="6">
        <v>31649.1</v>
      </c>
      <c r="H81" s="11">
        <f t="shared" si="26"/>
        <v>95476.92</v>
      </c>
    </row>
    <row r="82" spans="1:8" ht="15.75" customHeight="1">
      <c r="A82" s="46"/>
      <c r="B82" s="36"/>
      <c r="C82" s="36"/>
      <c r="D82" s="12" t="s">
        <v>10</v>
      </c>
      <c r="E82" s="6"/>
      <c r="F82" s="6"/>
      <c r="G82" s="6"/>
      <c r="H82" s="11">
        <f t="shared" si="26"/>
        <v>0</v>
      </c>
    </row>
    <row r="83" spans="1:8" ht="12" customHeight="1">
      <c r="A83" s="44" t="s">
        <v>29</v>
      </c>
      <c r="B83" s="34" t="s">
        <v>68</v>
      </c>
      <c r="C83" s="34" t="s">
        <v>11</v>
      </c>
      <c r="D83" s="12" t="s">
        <v>5</v>
      </c>
      <c r="E83" s="6">
        <f>E85+E86+E87+E84</f>
        <v>12408</v>
      </c>
      <c r="F83" s="6">
        <f t="shared" ref="F83:G83" si="33">F85+F86+F87+F84</f>
        <v>12056</v>
      </c>
      <c r="G83" s="6">
        <f t="shared" si="33"/>
        <v>12056</v>
      </c>
      <c r="H83" s="11">
        <f t="shared" si="26"/>
        <v>36520</v>
      </c>
    </row>
    <row r="84" spans="1:8" ht="18" customHeight="1">
      <c r="A84" s="45"/>
      <c r="B84" s="35"/>
      <c r="C84" s="35"/>
      <c r="D84" s="12" t="s">
        <v>7</v>
      </c>
      <c r="E84" s="6">
        <v>0</v>
      </c>
      <c r="F84" s="6"/>
      <c r="G84" s="6"/>
      <c r="H84" s="11">
        <f t="shared" si="26"/>
        <v>0</v>
      </c>
    </row>
    <row r="85" spans="1:8" ht="15" customHeight="1">
      <c r="A85" s="45"/>
      <c r="B85" s="35"/>
      <c r="C85" s="35"/>
      <c r="D85" s="12" t="s">
        <v>15</v>
      </c>
      <c r="E85" s="20">
        <v>4258</v>
      </c>
      <c r="F85" s="6">
        <v>3906</v>
      </c>
      <c r="G85" s="6">
        <v>3906</v>
      </c>
      <c r="H85" s="11">
        <f t="shared" si="26"/>
        <v>12070</v>
      </c>
    </row>
    <row r="86" spans="1:8" ht="15" customHeight="1">
      <c r="A86" s="45"/>
      <c r="B86" s="35"/>
      <c r="C86" s="35"/>
      <c r="D86" s="12" t="s">
        <v>9</v>
      </c>
      <c r="E86" s="6">
        <v>850</v>
      </c>
      <c r="F86" s="6">
        <v>850</v>
      </c>
      <c r="G86" s="6">
        <v>850</v>
      </c>
      <c r="H86" s="11">
        <f t="shared" si="26"/>
        <v>2550</v>
      </c>
    </row>
    <row r="87" spans="1:8" ht="18.75" customHeight="1">
      <c r="A87" s="46"/>
      <c r="B87" s="36"/>
      <c r="C87" s="36"/>
      <c r="D87" s="12" t="s">
        <v>10</v>
      </c>
      <c r="E87" s="6">
        <v>7300</v>
      </c>
      <c r="F87" s="6">
        <v>7300</v>
      </c>
      <c r="G87" s="6">
        <v>7300</v>
      </c>
      <c r="H87" s="11">
        <f t="shared" si="26"/>
        <v>21900</v>
      </c>
    </row>
    <row r="88" spans="1:8" ht="15.75" customHeight="1">
      <c r="A88" s="44" t="s">
        <v>30</v>
      </c>
      <c r="B88" s="34" t="s">
        <v>70</v>
      </c>
      <c r="C88" s="34" t="s">
        <v>11</v>
      </c>
      <c r="D88" s="12" t="s">
        <v>5</v>
      </c>
      <c r="E88" s="6">
        <f>E89+E90+E91+E92</f>
        <v>72987.490000000005</v>
      </c>
      <c r="F88" s="6">
        <f t="shared" ref="F88:G88" si="34">F89+F90+F91+F92</f>
        <v>67824</v>
      </c>
      <c r="G88" s="6">
        <f t="shared" si="34"/>
        <v>67824</v>
      </c>
      <c r="H88" s="11">
        <f t="shared" si="26"/>
        <v>208635.49</v>
      </c>
    </row>
    <row r="89" spans="1:8" ht="15" customHeight="1">
      <c r="A89" s="45"/>
      <c r="B89" s="35"/>
      <c r="C89" s="35"/>
      <c r="D89" s="12" t="s">
        <v>7</v>
      </c>
      <c r="E89" s="6">
        <v>0</v>
      </c>
      <c r="F89" s="6"/>
      <c r="G89" s="6"/>
      <c r="H89" s="11">
        <f t="shared" si="26"/>
        <v>0</v>
      </c>
    </row>
    <row r="90" spans="1:8" ht="18.75" customHeight="1">
      <c r="A90" s="45"/>
      <c r="B90" s="35"/>
      <c r="C90" s="35"/>
      <c r="D90" s="12" t="s">
        <v>15</v>
      </c>
      <c r="E90" s="20">
        <v>72987.490000000005</v>
      </c>
      <c r="F90" s="6">
        <v>67824</v>
      </c>
      <c r="G90" s="6">
        <v>67824</v>
      </c>
      <c r="H90" s="11">
        <f t="shared" si="26"/>
        <v>208635.49</v>
      </c>
    </row>
    <row r="91" spans="1:8" ht="18" customHeight="1">
      <c r="A91" s="45"/>
      <c r="B91" s="35"/>
      <c r="C91" s="35"/>
      <c r="D91" s="12" t="s">
        <v>9</v>
      </c>
      <c r="E91" s="6">
        <v>0</v>
      </c>
      <c r="F91" s="6"/>
      <c r="G91" s="6"/>
      <c r="H91" s="11">
        <f t="shared" si="26"/>
        <v>0</v>
      </c>
    </row>
    <row r="92" spans="1:8" ht="27" customHeight="1">
      <c r="A92" s="46"/>
      <c r="B92" s="36"/>
      <c r="C92" s="36"/>
      <c r="D92" s="12" t="s">
        <v>10</v>
      </c>
      <c r="E92" s="6">
        <v>0</v>
      </c>
      <c r="F92" s="6"/>
      <c r="G92" s="6"/>
      <c r="H92" s="11">
        <f t="shared" si="26"/>
        <v>0</v>
      </c>
    </row>
    <row r="93" spans="1:8" ht="15.75" customHeight="1">
      <c r="A93" s="44" t="s">
        <v>31</v>
      </c>
      <c r="B93" s="34" t="s">
        <v>71</v>
      </c>
      <c r="C93" s="34" t="s">
        <v>11</v>
      </c>
      <c r="D93" s="12" t="s">
        <v>5</v>
      </c>
      <c r="E93" s="6">
        <f>E94+E95+E96</f>
        <v>1307</v>
      </c>
      <c r="F93" s="6">
        <f t="shared" ref="F93:G93" si="35">F94+F95+F96</f>
        <v>1307</v>
      </c>
      <c r="G93" s="6">
        <f t="shared" si="35"/>
        <v>1307</v>
      </c>
      <c r="H93" s="11">
        <f t="shared" si="26"/>
        <v>3921</v>
      </c>
    </row>
    <row r="94" spans="1:8" ht="23.25" customHeight="1">
      <c r="A94" s="45"/>
      <c r="B94" s="35"/>
      <c r="C94" s="35"/>
      <c r="D94" s="12" t="s">
        <v>7</v>
      </c>
      <c r="E94" s="6">
        <v>0</v>
      </c>
      <c r="F94" s="6"/>
      <c r="G94" s="6"/>
      <c r="H94" s="11">
        <f t="shared" si="26"/>
        <v>0</v>
      </c>
    </row>
    <row r="95" spans="1:8" ht="15" customHeight="1">
      <c r="A95" s="45"/>
      <c r="B95" s="35"/>
      <c r="C95" s="35"/>
      <c r="D95" s="12" t="s">
        <v>15</v>
      </c>
      <c r="E95" s="6">
        <v>1307</v>
      </c>
      <c r="F95" s="6">
        <v>1307</v>
      </c>
      <c r="G95" s="6">
        <v>1307</v>
      </c>
      <c r="H95" s="11">
        <f t="shared" si="26"/>
        <v>3921</v>
      </c>
    </row>
    <row r="96" spans="1:8" ht="16.5" customHeight="1">
      <c r="A96" s="45"/>
      <c r="B96" s="35"/>
      <c r="C96" s="35"/>
      <c r="D96" s="12" t="s">
        <v>9</v>
      </c>
      <c r="E96" s="6">
        <v>0</v>
      </c>
      <c r="F96" s="6"/>
      <c r="G96" s="6"/>
      <c r="H96" s="11">
        <f t="shared" si="26"/>
        <v>0</v>
      </c>
    </row>
    <row r="97" spans="1:8" ht="27.75" hidden="1" customHeight="1">
      <c r="A97" s="46"/>
      <c r="B97" s="36"/>
      <c r="C97" s="36"/>
      <c r="D97" s="12" t="s">
        <v>10</v>
      </c>
      <c r="E97" s="6">
        <v>0</v>
      </c>
      <c r="F97" s="6"/>
      <c r="G97" s="6"/>
      <c r="H97" s="11">
        <f t="shared" si="26"/>
        <v>0</v>
      </c>
    </row>
    <row r="98" spans="1:8" ht="13.5" customHeight="1">
      <c r="A98" s="44" t="s">
        <v>32</v>
      </c>
      <c r="B98" s="34" t="s">
        <v>96</v>
      </c>
      <c r="C98" s="34" t="s">
        <v>46</v>
      </c>
      <c r="D98" s="12" t="s">
        <v>5</v>
      </c>
      <c r="E98" s="6">
        <f>E100+E101+E102+E99</f>
        <v>633</v>
      </c>
      <c r="F98" s="6">
        <f t="shared" ref="F98:G98" si="36">F100+F101+F102+F99</f>
        <v>633</v>
      </c>
      <c r="G98" s="6">
        <f t="shared" si="36"/>
        <v>633</v>
      </c>
      <c r="H98" s="11">
        <f t="shared" si="26"/>
        <v>1899</v>
      </c>
    </row>
    <row r="99" spans="1:8" ht="15.75" customHeight="1">
      <c r="A99" s="45"/>
      <c r="B99" s="35"/>
      <c r="C99" s="35"/>
      <c r="D99" s="12" t="s">
        <v>7</v>
      </c>
      <c r="E99" s="6">
        <v>0</v>
      </c>
      <c r="F99" s="6"/>
      <c r="G99" s="6"/>
      <c r="H99" s="11">
        <f t="shared" si="26"/>
        <v>0</v>
      </c>
    </row>
    <row r="100" spans="1:8" ht="15" customHeight="1">
      <c r="A100" s="45"/>
      <c r="B100" s="35"/>
      <c r="C100" s="35"/>
      <c r="D100" s="12" t="s">
        <v>15</v>
      </c>
      <c r="E100" s="6">
        <v>633</v>
      </c>
      <c r="F100" s="6">
        <v>633</v>
      </c>
      <c r="G100" s="6">
        <v>633</v>
      </c>
      <c r="H100" s="11">
        <f t="shared" si="26"/>
        <v>1899</v>
      </c>
    </row>
    <row r="101" spans="1:8" ht="15" customHeight="1">
      <c r="A101" s="45"/>
      <c r="B101" s="35"/>
      <c r="C101" s="35"/>
      <c r="D101" s="12" t="s">
        <v>9</v>
      </c>
      <c r="E101" s="6">
        <v>0</v>
      </c>
      <c r="F101" s="6"/>
      <c r="G101" s="6"/>
      <c r="H101" s="11">
        <f t="shared" si="26"/>
        <v>0</v>
      </c>
    </row>
    <row r="102" spans="1:8" ht="15" customHeight="1">
      <c r="A102" s="46"/>
      <c r="B102" s="36"/>
      <c r="C102" s="36"/>
      <c r="D102" s="12" t="s">
        <v>10</v>
      </c>
      <c r="E102" s="6">
        <v>0</v>
      </c>
      <c r="F102" s="6"/>
      <c r="G102" s="6"/>
      <c r="H102" s="11">
        <f t="shared" si="26"/>
        <v>0</v>
      </c>
    </row>
    <row r="103" spans="1:8" ht="12.75" customHeight="1">
      <c r="A103" s="44" t="s">
        <v>33</v>
      </c>
      <c r="B103" s="31" t="s">
        <v>97</v>
      </c>
      <c r="C103" s="34" t="s">
        <v>46</v>
      </c>
      <c r="D103" s="12" t="s">
        <v>5</v>
      </c>
      <c r="E103" s="6">
        <f>E104+E105+E106+E107</f>
        <v>450</v>
      </c>
      <c r="F103" s="6">
        <f t="shared" ref="F103:G103" si="37">F104+F105+F106+F107</f>
        <v>0</v>
      </c>
      <c r="G103" s="6">
        <f t="shared" si="37"/>
        <v>0</v>
      </c>
      <c r="H103" s="11">
        <f t="shared" si="26"/>
        <v>450</v>
      </c>
    </row>
    <row r="104" spans="1:8" ht="18.75" customHeight="1">
      <c r="A104" s="45"/>
      <c r="B104" s="32"/>
      <c r="C104" s="35"/>
      <c r="D104" s="12" t="s">
        <v>7</v>
      </c>
      <c r="E104" s="6">
        <v>0</v>
      </c>
      <c r="F104" s="6"/>
      <c r="G104" s="6"/>
      <c r="H104" s="11">
        <f t="shared" si="26"/>
        <v>0</v>
      </c>
    </row>
    <row r="105" spans="1:8" ht="15" customHeight="1">
      <c r="A105" s="45"/>
      <c r="B105" s="32"/>
      <c r="C105" s="35"/>
      <c r="D105" s="12" t="s">
        <v>15</v>
      </c>
      <c r="E105" s="6">
        <v>450</v>
      </c>
      <c r="F105" s="6">
        <v>0</v>
      </c>
      <c r="G105" s="6">
        <v>0</v>
      </c>
      <c r="H105" s="11">
        <f t="shared" si="26"/>
        <v>450</v>
      </c>
    </row>
    <row r="106" spans="1:8" ht="15" customHeight="1">
      <c r="A106" s="45"/>
      <c r="B106" s="32"/>
      <c r="C106" s="35"/>
      <c r="D106" s="12" t="s">
        <v>9</v>
      </c>
      <c r="E106" s="6">
        <v>0</v>
      </c>
      <c r="F106" s="6"/>
      <c r="G106" s="6"/>
      <c r="H106" s="11">
        <f t="shared" si="26"/>
        <v>0</v>
      </c>
    </row>
    <row r="107" spans="1:8" ht="18" customHeight="1">
      <c r="A107" s="46"/>
      <c r="B107" s="33"/>
      <c r="C107" s="36"/>
      <c r="D107" s="12" t="s">
        <v>10</v>
      </c>
      <c r="E107" s="6"/>
      <c r="F107" s="6"/>
      <c r="G107" s="6"/>
      <c r="H107" s="11">
        <f t="shared" si="26"/>
        <v>0</v>
      </c>
    </row>
    <row r="108" spans="1:8" ht="12" customHeight="1">
      <c r="A108" s="44" t="s">
        <v>34</v>
      </c>
      <c r="B108" s="34" t="s">
        <v>98</v>
      </c>
      <c r="C108" s="34" t="s">
        <v>11</v>
      </c>
      <c r="D108" s="12" t="s">
        <v>5</v>
      </c>
      <c r="E108" s="9"/>
      <c r="F108" s="6"/>
      <c r="G108" s="6">
        <f>G110+G111+G112+G109</f>
        <v>0</v>
      </c>
      <c r="H108" s="11">
        <f t="shared" si="26"/>
        <v>0</v>
      </c>
    </row>
    <row r="109" spans="1:8" ht="12.75" customHeight="1">
      <c r="A109" s="45"/>
      <c r="B109" s="35"/>
      <c r="C109" s="35"/>
      <c r="D109" s="12" t="s">
        <v>7</v>
      </c>
      <c r="E109" s="6">
        <v>0</v>
      </c>
      <c r="F109" s="6"/>
      <c r="G109" s="6"/>
      <c r="H109" s="11">
        <f t="shared" si="26"/>
        <v>0</v>
      </c>
    </row>
    <row r="110" spans="1:8" ht="14.25" customHeight="1">
      <c r="A110" s="45"/>
      <c r="B110" s="35"/>
      <c r="C110" s="35"/>
      <c r="D110" s="12" t="s">
        <v>15</v>
      </c>
      <c r="E110" s="9"/>
      <c r="F110" s="6"/>
      <c r="G110" s="6">
        <v>0</v>
      </c>
      <c r="H110" s="11">
        <f t="shared" si="26"/>
        <v>0</v>
      </c>
    </row>
    <row r="111" spans="1:8" ht="15" customHeight="1">
      <c r="A111" s="45"/>
      <c r="B111" s="35"/>
      <c r="C111" s="35"/>
      <c r="D111" s="12" t="s">
        <v>9</v>
      </c>
      <c r="E111" s="6">
        <v>0</v>
      </c>
      <c r="F111" s="6"/>
      <c r="G111" s="6"/>
      <c r="H111" s="11">
        <f t="shared" si="26"/>
        <v>0</v>
      </c>
    </row>
    <row r="112" spans="1:8" ht="15" customHeight="1">
      <c r="A112" s="46"/>
      <c r="B112" s="36"/>
      <c r="C112" s="36"/>
      <c r="D112" s="12" t="s">
        <v>10</v>
      </c>
      <c r="E112" s="6">
        <v>0</v>
      </c>
      <c r="F112" s="6"/>
      <c r="G112" s="6"/>
      <c r="H112" s="11">
        <f t="shared" si="26"/>
        <v>0</v>
      </c>
    </row>
    <row r="113" spans="1:8" ht="13.5" customHeight="1">
      <c r="A113" s="44" t="s">
        <v>35</v>
      </c>
      <c r="B113" s="34" t="s">
        <v>99</v>
      </c>
      <c r="C113" s="34" t="s">
        <v>11</v>
      </c>
      <c r="D113" s="12" t="s">
        <v>5</v>
      </c>
      <c r="E113" s="6">
        <f>E115+E116+E117+E114</f>
        <v>125</v>
      </c>
      <c r="F113" s="6">
        <f t="shared" ref="F113:G113" si="38">F115+F116+F117+F114</f>
        <v>0</v>
      </c>
      <c r="G113" s="6">
        <f t="shared" si="38"/>
        <v>0</v>
      </c>
      <c r="H113" s="11">
        <f t="shared" si="26"/>
        <v>125</v>
      </c>
    </row>
    <row r="114" spans="1:8" ht="16.5" customHeight="1">
      <c r="A114" s="45"/>
      <c r="B114" s="35"/>
      <c r="C114" s="35"/>
      <c r="D114" s="12" t="s">
        <v>7</v>
      </c>
      <c r="E114" s="6">
        <v>0</v>
      </c>
      <c r="F114" s="6"/>
      <c r="G114" s="6"/>
      <c r="H114" s="11">
        <f t="shared" si="26"/>
        <v>0</v>
      </c>
    </row>
    <row r="115" spans="1:8" ht="15" customHeight="1">
      <c r="A115" s="45"/>
      <c r="B115" s="35"/>
      <c r="C115" s="35"/>
      <c r="D115" s="12" t="s">
        <v>15</v>
      </c>
      <c r="E115" s="6">
        <v>0</v>
      </c>
      <c r="F115" s="6"/>
      <c r="G115" s="6"/>
      <c r="H115" s="11">
        <f t="shared" si="26"/>
        <v>0</v>
      </c>
    </row>
    <row r="116" spans="1:8" ht="15" customHeight="1">
      <c r="A116" s="45"/>
      <c r="B116" s="35"/>
      <c r="C116" s="35"/>
      <c r="D116" s="12" t="s">
        <v>9</v>
      </c>
      <c r="E116" s="6">
        <v>125</v>
      </c>
      <c r="F116" s="6"/>
      <c r="G116" s="6"/>
      <c r="H116" s="11">
        <f t="shared" si="26"/>
        <v>125</v>
      </c>
    </row>
    <row r="117" spans="1:8" ht="15.75" customHeight="1">
      <c r="A117" s="46"/>
      <c r="B117" s="36"/>
      <c r="C117" s="36"/>
      <c r="D117" s="12" t="s">
        <v>10</v>
      </c>
      <c r="E117" s="6">
        <v>0</v>
      </c>
      <c r="F117" s="6"/>
      <c r="G117" s="6"/>
      <c r="H117" s="11">
        <f t="shared" si="26"/>
        <v>0</v>
      </c>
    </row>
    <row r="118" spans="1:8" ht="15.75" customHeight="1">
      <c r="A118" s="44" t="s">
        <v>36</v>
      </c>
      <c r="B118" s="34" t="s">
        <v>100</v>
      </c>
      <c r="C118" s="34" t="s">
        <v>11</v>
      </c>
      <c r="D118" s="12" t="s">
        <v>5</v>
      </c>
      <c r="E118" s="6">
        <f>E119+E120+E121+E122</f>
        <v>146</v>
      </c>
      <c r="F118" s="6">
        <f t="shared" ref="F118:G118" si="39">F119+F120+F121+F122</f>
        <v>0</v>
      </c>
      <c r="G118" s="6">
        <f t="shared" si="39"/>
        <v>0</v>
      </c>
      <c r="H118" s="11">
        <f t="shared" si="26"/>
        <v>146</v>
      </c>
    </row>
    <row r="119" spans="1:8" ht="17.25" customHeight="1">
      <c r="A119" s="45"/>
      <c r="B119" s="35"/>
      <c r="C119" s="35"/>
      <c r="D119" s="12" t="s">
        <v>7</v>
      </c>
      <c r="E119" s="6">
        <v>0</v>
      </c>
      <c r="F119" s="6"/>
      <c r="G119" s="6"/>
      <c r="H119" s="11">
        <f t="shared" si="26"/>
        <v>0</v>
      </c>
    </row>
    <row r="120" spans="1:8" ht="20.25" customHeight="1">
      <c r="A120" s="45"/>
      <c r="B120" s="35"/>
      <c r="C120" s="35"/>
      <c r="D120" s="12" t="s">
        <v>15</v>
      </c>
      <c r="E120" s="6">
        <v>0</v>
      </c>
      <c r="F120" s="6"/>
      <c r="G120" s="6"/>
      <c r="H120" s="11">
        <f t="shared" ref="H120:H192" si="40">E120+F120+G120</f>
        <v>0</v>
      </c>
    </row>
    <row r="121" spans="1:8" ht="19.5" customHeight="1">
      <c r="A121" s="45"/>
      <c r="B121" s="35"/>
      <c r="C121" s="35"/>
      <c r="D121" s="12" t="s">
        <v>9</v>
      </c>
      <c r="E121" s="6">
        <v>146</v>
      </c>
      <c r="F121" s="6"/>
      <c r="G121" s="6"/>
      <c r="H121" s="11">
        <f t="shared" si="40"/>
        <v>146</v>
      </c>
    </row>
    <row r="122" spans="1:8" ht="48" customHeight="1">
      <c r="A122" s="46"/>
      <c r="B122" s="36"/>
      <c r="C122" s="36"/>
      <c r="D122" s="12" t="s">
        <v>10</v>
      </c>
      <c r="E122" s="6">
        <v>0</v>
      </c>
      <c r="F122" s="6"/>
      <c r="G122" s="6"/>
      <c r="H122" s="11">
        <f t="shared" si="40"/>
        <v>0</v>
      </c>
    </row>
    <row r="123" spans="1:8" ht="14.25" customHeight="1">
      <c r="A123" s="44" t="s">
        <v>37</v>
      </c>
      <c r="B123" s="34" t="s">
        <v>101</v>
      </c>
      <c r="C123" s="34" t="s">
        <v>40</v>
      </c>
      <c r="D123" s="12" t="s">
        <v>5</v>
      </c>
      <c r="E123" s="6">
        <f>E124+E125+E126+E127</f>
        <v>1262.5999999999999</v>
      </c>
      <c r="F123" s="6">
        <f t="shared" ref="F123:G123" si="41">F124+F125+F126+F127</f>
        <v>202</v>
      </c>
      <c r="G123" s="6">
        <f t="shared" si="41"/>
        <v>1010.1</v>
      </c>
      <c r="H123" s="11">
        <f t="shared" si="40"/>
        <v>2474.6999999999998</v>
      </c>
    </row>
    <row r="124" spans="1:8" ht="15" customHeight="1">
      <c r="A124" s="45"/>
      <c r="B124" s="35"/>
      <c r="C124" s="35"/>
      <c r="D124" s="12" t="s">
        <v>7</v>
      </c>
      <c r="E124" s="6">
        <v>1237</v>
      </c>
      <c r="F124" s="6">
        <v>198</v>
      </c>
      <c r="G124" s="6">
        <v>990</v>
      </c>
      <c r="H124" s="11">
        <f t="shared" si="40"/>
        <v>2425</v>
      </c>
    </row>
    <row r="125" spans="1:8" ht="15" customHeight="1">
      <c r="A125" s="45"/>
      <c r="B125" s="35"/>
      <c r="C125" s="35"/>
      <c r="D125" s="12" t="s">
        <v>15</v>
      </c>
      <c r="E125" s="6">
        <v>13</v>
      </c>
      <c r="F125" s="6">
        <v>2</v>
      </c>
      <c r="G125" s="6">
        <v>10</v>
      </c>
      <c r="H125" s="11">
        <f t="shared" si="40"/>
        <v>25</v>
      </c>
    </row>
    <row r="126" spans="1:8" ht="13.5" customHeight="1">
      <c r="A126" s="45"/>
      <c r="B126" s="35"/>
      <c r="C126" s="35"/>
      <c r="D126" s="12" t="s">
        <v>9</v>
      </c>
      <c r="E126" s="6">
        <v>12.6</v>
      </c>
      <c r="F126" s="6">
        <v>2</v>
      </c>
      <c r="G126" s="6">
        <v>10.1</v>
      </c>
      <c r="H126" s="11">
        <f t="shared" si="40"/>
        <v>24.7</v>
      </c>
    </row>
    <row r="127" spans="1:8" ht="13.5" customHeight="1">
      <c r="A127" s="46"/>
      <c r="B127" s="36"/>
      <c r="C127" s="36"/>
      <c r="D127" s="12" t="s">
        <v>10</v>
      </c>
      <c r="E127" s="6">
        <v>0</v>
      </c>
      <c r="F127" s="6"/>
      <c r="G127" s="6"/>
      <c r="H127" s="11">
        <f t="shared" si="40"/>
        <v>0</v>
      </c>
    </row>
    <row r="128" spans="1:8" ht="13.5" customHeight="1">
      <c r="A128" s="44" t="s">
        <v>38</v>
      </c>
      <c r="B128" s="23" t="s">
        <v>102</v>
      </c>
      <c r="C128" s="23" t="s">
        <v>40</v>
      </c>
      <c r="D128" s="14" t="s">
        <v>5</v>
      </c>
      <c r="E128" s="6"/>
      <c r="F128" s="6"/>
      <c r="G128" s="6"/>
      <c r="H128" s="11">
        <f t="shared" si="40"/>
        <v>0</v>
      </c>
    </row>
    <row r="129" spans="1:8" ht="13.5" customHeight="1">
      <c r="A129" s="45"/>
      <c r="B129" s="24"/>
      <c r="C129" s="24"/>
      <c r="D129" s="14" t="s">
        <v>7</v>
      </c>
      <c r="E129" s="6"/>
      <c r="F129" s="6"/>
      <c r="G129" s="6"/>
      <c r="H129" s="11">
        <f t="shared" si="40"/>
        <v>0</v>
      </c>
    </row>
    <row r="130" spans="1:8" ht="13.5" customHeight="1">
      <c r="A130" s="45"/>
      <c r="B130" s="24"/>
      <c r="C130" s="24"/>
      <c r="D130" s="14" t="s">
        <v>15</v>
      </c>
      <c r="E130" s="6"/>
      <c r="F130" s="6"/>
      <c r="G130" s="6"/>
      <c r="H130" s="11">
        <f t="shared" si="40"/>
        <v>0</v>
      </c>
    </row>
    <row r="131" spans="1:8" ht="13.5" customHeight="1">
      <c r="A131" s="45"/>
      <c r="B131" s="24"/>
      <c r="C131" s="24"/>
      <c r="D131" s="14" t="s">
        <v>9</v>
      </c>
      <c r="E131" s="6"/>
      <c r="F131" s="6"/>
      <c r="G131" s="6"/>
      <c r="H131" s="11">
        <f t="shared" si="40"/>
        <v>0</v>
      </c>
    </row>
    <row r="132" spans="1:8" ht="13.5" customHeight="1">
      <c r="A132" s="46"/>
      <c r="B132" s="54"/>
      <c r="C132" s="54"/>
      <c r="D132" s="14" t="s">
        <v>10</v>
      </c>
      <c r="E132" s="6"/>
      <c r="F132" s="6"/>
      <c r="G132" s="6"/>
      <c r="H132" s="11">
        <f t="shared" si="40"/>
        <v>0</v>
      </c>
    </row>
    <row r="133" spans="1:8" ht="13.5" customHeight="1">
      <c r="A133" s="57" t="s">
        <v>39</v>
      </c>
      <c r="B133" s="23" t="s">
        <v>103</v>
      </c>
      <c r="C133" s="23" t="s">
        <v>40</v>
      </c>
      <c r="D133" s="14" t="s">
        <v>5</v>
      </c>
      <c r="E133" s="6">
        <f>E136</f>
        <v>434.4</v>
      </c>
      <c r="F133" s="6">
        <f t="shared" ref="F133:G133" si="42">F136</f>
        <v>0</v>
      </c>
      <c r="G133" s="6">
        <f t="shared" si="42"/>
        <v>0</v>
      </c>
      <c r="H133" s="11">
        <f t="shared" si="40"/>
        <v>434.4</v>
      </c>
    </row>
    <row r="134" spans="1:8" ht="13.5" customHeight="1">
      <c r="A134" s="58"/>
      <c r="B134" s="24"/>
      <c r="C134" s="24"/>
      <c r="D134" s="14" t="s">
        <v>7</v>
      </c>
      <c r="E134" s="6"/>
      <c r="F134" s="6"/>
      <c r="G134" s="6"/>
      <c r="H134" s="11">
        <f t="shared" si="40"/>
        <v>0</v>
      </c>
    </row>
    <row r="135" spans="1:8" ht="13.5" customHeight="1">
      <c r="A135" s="58"/>
      <c r="B135" s="24"/>
      <c r="C135" s="24"/>
      <c r="D135" s="14" t="s">
        <v>15</v>
      </c>
      <c r="E135" s="6"/>
      <c r="F135" s="6"/>
      <c r="G135" s="6"/>
      <c r="H135" s="11">
        <f t="shared" si="40"/>
        <v>0</v>
      </c>
    </row>
    <row r="136" spans="1:8" ht="13.5" customHeight="1">
      <c r="A136" s="58"/>
      <c r="B136" s="24"/>
      <c r="C136" s="24"/>
      <c r="D136" s="14" t="s">
        <v>9</v>
      </c>
      <c r="E136" s="6">
        <v>434.4</v>
      </c>
      <c r="F136" s="6"/>
      <c r="G136" s="6"/>
      <c r="H136" s="11">
        <f t="shared" si="40"/>
        <v>434.4</v>
      </c>
    </row>
    <row r="137" spans="1:8" ht="13.5" customHeight="1">
      <c r="A137" s="59"/>
      <c r="B137" s="54"/>
      <c r="C137" s="54"/>
      <c r="D137" s="14" t="s">
        <v>10</v>
      </c>
      <c r="E137" s="6"/>
      <c r="F137" s="6"/>
      <c r="G137" s="6"/>
      <c r="H137" s="11">
        <f t="shared" si="40"/>
        <v>0</v>
      </c>
    </row>
    <row r="138" spans="1:8" ht="13.5" customHeight="1">
      <c r="A138" s="55" t="s">
        <v>59</v>
      </c>
      <c r="B138" s="19"/>
      <c r="C138" s="23" t="s">
        <v>40</v>
      </c>
      <c r="D138" s="14" t="s">
        <v>5</v>
      </c>
      <c r="E138" s="6">
        <f>E140</f>
        <v>54</v>
      </c>
      <c r="F138" s="6">
        <f t="shared" ref="F138:G138" si="43">F140</f>
        <v>406</v>
      </c>
      <c r="G138" s="6">
        <f t="shared" si="43"/>
        <v>406</v>
      </c>
      <c r="H138" s="11">
        <f t="shared" si="40"/>
        <v>866</v>
      </c>
    </row>
    <row r="139" spans="1:8" ht="13.5" customHeight="1">
      <c r="A139" s="55"/>
      <c r="B139" s="24" t="s">
        <v>89</v>
      </c>
      <c r="C139" s="24"/>
      <c r="D139" s="14" t="s">
        <v>7</v>
      </c>
      <c r="E139" s="6"/>
      <c r="F139" s="6"/>
      <c r="G139" s="6"/>
      <c r="H139" s="11">
        <f t="shared" si="40"/>
        <v>0</v>
      </c>
    </row>
    <row r="140" spans="1:8" ht="13.5" customHeight="1">
      <c r="A140" s="55"/>
      <c r="B140" s="24"/>
      <c r="C140" s="24"/>
      <c r="D140" s="14" t="s">
        <v>15</v>
      </c>
      <c r="E140" s="20">
        <v>54</v>
      </c>
      <c r="F140" s="6">
        <v>406</v>
      </c>
      <c r="G140" s="6">
        <v>406</v>
      </c>
      <c r="H140" s="11">
        <f t="shared" si="40"/>
        <v>866</v>
      </c>
    </row>
    <row r="141" spans="1:8" ht="13.5" customHeight="1">
      <c r="A141" s="55"/>
      <c r="B141" s="24"/>
      <c r="C141" s="24"/>
      <c r="D141" s="14" t="s">
        <v>9</v>
      </c>
      <c r="E141" s="6"/>
      <c r="F141" s="6"/>
      <c r="G141" s="6"/>
      <c r="H141" s="11">
        <f t="shared" si="40"/>
        <v>0</v>
      </c>
    </row>
    <row r="142" spans="1:8" ht="24" customHeight="1">
      <c r="A142" s="55"/>
      <c r="B142" s="54"/>
      <c r="C142" s="54"/>
      <c r="D142" s="14" t="s">
        <v>10</v>
      </c>
      <c r="E142" s="6"/>
      <c r="F142" s="6"/>
      <c r="G142" s="6"/>
      <c r="H142" s="11">
        <f t="shared" si="40"/>
        <v>0</v>
      </c>
    </row>
    <row r="143" spans="1:8" ht="18" customHeight="1">
      <c r="A143" s="55" t="s">
        <v>88</v>
      </c>
      <c r="B143" s="23" t="s">
        <v>90</v>
      </c>
      <c r="C143" s="23" t="s">
        <v>40</v>
      </c>
      <c r="D143" s="14" t="s">
        <v>5</v>
      </c>
      <c r="E143" s="6">
        <f>E144+E145+E146+E147</f>
        <v>5305.6</v>
      </c>
      <c r="F143" s="6">
        <f t="shared" ref="F143:G143" si="44">F144+F145+F146+F147</f>
        <v>0</v>
      </c>
      <c r="G143" s="6">
        <f t="shared" si="44"/>
        <v>0</v>
      </c>
      <c r="H143" s="11">
        <f t="shared" si="40"/>
        <v>5305.6</v>
      </c>
    </row>
    <row r="144" spans="1:8" ht="18.75" customHeight="1">
      <c r="A144" s="55"/>
      <c r="B144" s="24"/>
      <c r="C144" s="24"/>
      <c r="D144" s="14" t="s">
        <v>7</v>
      </c>
      <c r="E144" s="6">
        <v>5200</v>
      </c>
      <c r="F144" s="6"/>
      <c r="G144" s="6"/>
      <c r="H144" s="11">
        <f t="shared" si="40"/>
        <v>5200</v>
      </c>
    </row>
    <row r="145" spans="1:8" ht="14.25" customHeight="1">
      <c r="A145" s="55"/>
      <c r="B145" s="24"/>
      <c r="C145" s="24"/>
      <c r="D145" s="14" t="s">
        <v>15</v>
      </c>
      <c r="E145" s="6">
        <v>52.5</v>
      </c>
      <c r="F145" s="6"/>
      <c r="G145" s="6"/>
      <c r="H145" s="11">
        <f t="shared" si="40"/>
        <v>52.5</v>
      </c>
    </row>
    <row r="146" spans="1:8" ht="15" customHeight="1">
      <c r="A146" s="55"/>
      <c r="B146" s="24"/>
      <c r="C146" s="24"/>
      <c r="D146" s="14" t="s">
        <v>9</v>
      </c>
      <c r="E146" s="6">
        <v>53.1</v>
      </c>
      <c r="F146" s="6"/>
      <c r="G146" s="6"/>
      <c r="H146" s="11">
        <f t="shared" si="40"/>
        <v>53.1</v>
      </c>
    </row>
    <row r="147" spans="1:8" ht="25.5" customHeight="1">
      <c r="A147" s="55"/>
      <c r="B147" s="54"/>
      <c r="C147" s="54"/>
      <c r="D147" s="14" t="s">
        <v>10</v>
      </c>
      <c r="E147" s="6"/>
      <c r="F147" s="6"/>
      <c r="G147" s="6"/>
      <c r="H147" s="11">
        <f t="shared" si="40"/>
        <v>0</v>
      </c>
    </row>
    <row r="148" spans="1:8" ht="15" customHeight="1">
      <c r="A148" s="55" t="s">
        <v>91</v>
      </c>
      <c r="B148" s="23" t="s">
        <v>92</v>
      </c>
      <c r="C148" s="23" t="s">
        <v>40</v>
      </c>
      <c r="D148" s="14" t="s">
        <v>5</v>
      </c>
      <c r="E148" s="6">
        <f>E149+E150+E151+E152</f>
        <v>454.2</v>
      </c>
      <c r="F148" s="6">
        <f t="shared" ref="F148:G148" si="45">F149+F150+F151+F152</f>
        <v>0</v>
      </c>
      <c r="G148" s="6">
        <f t="shared" si="45"/>
        <v>0</v>
      </c>
      <c r="H148" s="11">
        <f t="shared" si="40"/>
        <v>454.2</v>
      </c>
    </row>
    <row r="149" spans="1:8" ht="15" customHeight="1">
      <c r="A149" s="55"/>
      <c r="B149" s="24"/>
      <c r="C149" s="24"/>
      <c r="D149" s="14" t="s">
        <v>7</v>
      </c>
      <c r="E149" s="6"/>
      <c r="F149" s="6"/>
      <c r="G149" s="6"/>
      <c r="H149" s="11">
        <f t="shared" si="40"/>
        <v>0</v>
      </c>
    </row>
    <row r="150" spans="1:8" ht="12" customHeight="1">
      <c r="A150" s="55"/>
      <c r="B150" s="24"/>
      <c r="C150" s="24"/>
      <c r="D150" s="14" t="s">
        <v>15</v>
      </c>
      <c r="E150" s="6"/>
      <c r="F150" s="6"/>
      <c r="G150" s="6"/>
      <c r="H150" s="11">
        <f t="shared" si="40"/>
        <v>0</v>
      </c>
    </row>
    <row r="151" spans="1:8" ht="10.5" customHeight="1">
      <c r="A151" s="55"/>
      <c r="B151" s="24"/>
      <c r="C151" s="24"/>
      <c r="D151" s="14" t="s">
        <v>9</v>
      </c>
      <c r="E151" s="6">
        <v>454.2</v>
      </c>
      <c r="F151" s="6"/>
      <c r="G151" s="6"/>
      <c r="H151" s="11">
        <f t="shared" si="40"/>
        <v>454.2</v>
      </c>
    </row>
    <row r="152" spans="1:8" ht="19.5" customHeight="1">
      <c r="A152" s="55"/>
      <c r="B152" s="54"/>
      <c r="C152" s="54"/>
      <c r="D152" s="14" t="s">
        <v>10</v>
      </c>
      <c r="E152" s="6"/>
      <c r="F152" s="6"/>
      <c r="G152" s="6"/>
      <c r="H152" s="11">
        <f t="shared" si="40"/>
        <v>0</v>
      </c>
    </row>
    <row r="153" spans="1:8" ht="15" customHeight="1">
      <c r="A153" s="28" t="s">
        <v>41</v>
      </c>
      <c r="B153" s="34" t="s">
        <v>58</v>
      </c>
      <c r="C153" s="34" t="s">
        <v>11</v>
      </c>
      <c r="D153" s="12" t="s">
        <v>5</v>
      </c>
      <c r="E153" s="9">
        <f>E154+E155+E156+E157</f>
        <v>8327.0969999999998</v>
      </c>
      <c r="F153" s="9">
        <f t="shared" ref="F153:G153" si="46">F154+F155+F156+F157</f>
        <v>7955</v>
      </c>
      <c r="G153" s="9">
        <f t="shared" si="46"/>
        <v>7560</v>
      </c>
      <c r="H153" s="11">
        <f t="shared" si="40"/>
        <v>23842.097000000002</v>
      </c>
    </row>
    <row r="154" spans="1:8" ht="17.25" customHeight="1">
      <c r="A154" s="29"/>
      <c r="B154" s="35"/>
      <c r="C154" s="35"/>
      <c r="D154" s="12" t="s">
        <v>7</v>
      </c>
      <c r="E154" s="6">
        <v>0</v>
      </c>
      <c r="F154" s="6"/>
      <c r="G154" s="6"/>
      <c r="H154" s="11">
        <f t="shared" si="40"/>
        <v>0</v>
      </c>
    </row>
    <row r="155" spans="1:8" ht="15" customHeight="1">
      <c r="A155" s="29"/>
      <c r="B155" s="35"/>
      <c r="C155" s="35"/>
      <c r="D155" s="12" t="s">
        <v>15</v>
      </c>
      <c r="E155" s="9">
        <f>E160+E165+E170+E175</f>
        <v>100</v>
      </c>
      <c r="F155" s="9">
        <f>F160+F165+F170+F175</f>
        <v>0</v>
      </c>
      <c r="G155" s="9">
        <f>G160+G165+G170+G175</f>
        <v>0</v>
      </c>
      <c r="H155" s="11">
        <f t="shared" si="40"/>
        <v>100</v>
      </c>
    </row>
    <row r="156" spans="1:8" ht="15" customHeight="1">
      <c r="A156" s="29"/>
      <c r="B156" s="35"/>
      <c r="C156" s="35"/>
      <c r="D156" s="12" t="s">
        <v>9</v>
      </c>
      <c r="E156" s="9">
        <f>E161+E166+E171+E176+E181</f>
        <v>8227.0969999999998</v>
      </c>
      <c r="F156" s="9">
        <f t="shared" ref="F156:G156" si="47">F161+F166+F171+F176+F181</f>
        <v>7955</v>
      </c>
      <c r="G156" s="9">
        <f t="shared" si="47"/>
        <v>7560</v>
      </c>
      <c r="H156" s="11">
        <f t="shared" si="40"/>
        <v>23742.097000000002</v>
      </c>
    </row>
    <row r="157" spans="1:8" ht="16.5" customHeight="1">
      <c r="A157" s="30"/>
      <c r="B157" s="36"/>
      <c r="C157" s="36"/>
      <c r="D157" s="12" t="s">
        <v>10</v>
      </c>
      <c r="E157" s="9">
        <v>0</v>
      </c>
      <c r="F157" s="9">
        <f>F162+F167+F172+F177</f>
        <v>0</v>
      </c>
      <c r="G157" s="9">
        <f>G162+G167+G172+G177</f>
        <v>0</v>
      </c>
      <c r="H157" s="11">
        <f t="shared" si="40"/>
        <v>0</v>
      </c>
    </row>
    <row r="158" spans="1:8" ht="15" customHeight="1">
      <c r="A158" s="28" t="s">
        <v>42</v>
      </c>
      <c r="B158" s="34" t="s">
        <v>72</v>
      </c>
      <c r="C158" s="34" t="s">
        <v>57</v>
      </c>
      <c r="D158" s="12" t="s">
        <v>5</v>
      </c>
      <c r="E158" s="6">
        <f>E159+E160+E161+E162</f>
        <v>7955</v>
      </c>
      <c r="F158" s="6">
        <f t="shared" ref="F158:G158" si="48">F159+F160+F161+F162</f>
        <v>7955</v>
      </c>
      <c r="G158" s="6">
        <f t="shared" si="48"/>
        <v>7560</v>
      </c>
      <c r="H158" s="11">
        <f t="shared" si="40"/>
        <v>23470</v>
      </c>
    </row>
    <row r="159" spans="1:8" ht="18" customHeight="1">
      <c r="A159" s="29"/>
      <c r="B159" s="35"/>
      <c r="C159" s="35"/>
      <c r="D159" s="12" t="s">
        <v>7</v>
      </c>
      <c r="E159" s="6">
        <v>0</v>
      </c>
      <c r="F159" s="6"/>
      <c r="G159" s="6"/>
      <c r="H159" s="11">
        <f t="shared" si="40"/>
        <v>0</v>
      </c>
    </row>
    <row r="160" spans="1:8" ht="15" customHeight="1">
      <c r="A160" s="29"/>
      <c r="B160" s="35"/>
      <c r="C160" s="35"/>
      <c r="D160" s="12" t="s">
        <v>15</v>
      </c>
      <c r="E160" s="6">
        <v>0</v>
      </c>
      <c r="F160" s="6"/>
      <c r="G160" s="6"/>
      <c r="H160" s="11">
        <f t="shared" si="40"/>
        <v>0</v>
      </c>
    </row>
    <row r="161" spans="1:8" ht="15" customHeight="1">
      <c r="A161" s="29"/>
      <c r="B161" s="35"/>
      <c r="C161" s="35"/>
      <c r="D161" s="12" t="s">
        <v>9</v>
      </c>
      <c r="E161" s="6">
        <v>7955</v>
      </c>
      <c r="F161" s="6">
        <v>7955</v>
      </c>
      <c r="G161" s="6">
        <v>7560</v>
      </c>
      <c r="H161" s="11">
        <f t="shared" si="40"/>
        <v>23470</v>
      </c>
    </row>
    <row r="162" spans="1:8" ht="15" customHeight="1">
      <c r="A162" s="30"/>
      <c r="B162" s="36"/>
      <c r="C162" s="36"/>
      <c r="D162" s="12" t="s">
        <v>10</v>
      </c>
      <c r="E162" s="6">
        <v>0</v>
      </c>
      <c r="F162" s="6"/>
      <c r="G162" s="6"/>
      <c r="H162" s="11">
        <f t="shared" si="40"/>
        <v>0</v>
      </c>
    </row>
    <row r="163" spans="1:8" ht="15.75" customHeight="1">
      <c r="A163" s="28" t="s">
        <v>43</v>
      </c>
      <c r="B163" s="31" t="s">
        <v>73</v>
      </c>
      <c r="C163" s="34" t="s">
        <v>11</v>
      </c>
      <c r="D163" s="12" t="s">
        <v>5</v>
      </c>
      <c r="E163" s="6">
        <f>E164+E165+E166+E167</f>
        <v>100</v>
      </c>
      <c r="F163" s="6">
        <f t="shared" ref="F163:G163" si="49">F164+F165+F166+F167</f>
        <v>0</v>
      </c>
      <c r="G163" s="6">
        <f t="shared" si="49"/>
        <v>0</v>
      </c>
      <c r="H163" s="11">
        <f t="shared" si="40"/>
        <v>100</v>
      </c>
    </row>
    <row r="164" spans="1:8" ht="19.5" customHeight="1">
      <c r="A164" s="29"/>
      <c r="B164" s="32"/>
      <c r="C164" s="35"/>
      <c r="D164" s="12" t="s">
        <v>7</v>
      </c>
      <c r="E164" s="6">
        <v>0</v>
      </c>
      <c r="F164" s="6"/>
      <c r="G164" s="6"/>
      <c r="H164" s="11">
        <f t="shared" si="40"/>
        <v>0</v>
      </c>
    </row>
    <row r="165" spans="1:8" ht="15" customHeight="1">
      <c r="A165" s="29"/>
      <c r="B165" s="32"/>
      <c r="C165" s="35"/>
      <c r="D165" s="12" t="s">
        <v>15</v>
      </c>
      <c r="E165" s="6">
        <v>100</v>
      </c>
      <c r="F165" s="6">
        <v>0</v>
      </c>
      <c r="G165" s="6">
        <v>0</v>
      </c>
      <c r="H165" s="11">
        <f t="shared" si="40"/>
        <v>100</v>
      </c>
    </row>
    <row r="166" spans="1:8" ht="15" customHeight="1">
      <c r="A166" s="29"/>
      <c r="B166" s="32"/>
      <c r="C166" s="35"/>
      <c r="D166" s="12" t="s">
        <v>9</v>
      </c>
      <c r="E166" s="6">
        <v>0</v>
      </c>
      <c r="F166" s="6"/>
      <c r="G166" s="6"/>
      <c r="H166" s="11">
        <f t="shared" si="40"/>
        <v>0</v>
      </c>
    </row>
    <row r="167" spans="1:8" ht="17.25" customHeight="1">
      <c r="A167" s="30"/>
      <c r="B167" s="33"/>
      <c r="C167" s="36"/>
      <c r="D167" s="12" t="s">
        <v>10</v>
      </c>
      <c r="E167" s="6">
        <v>0</v>
      </c>
      <c r="F167" s="6"/>
      <c r="G167" s="6"/>
      <c r="H167" s="11">
        <f t="shared" si="40"/>
        <v>0</v>
      </c>
    </row>
    <row r="168" spans="1:8" ht="12" customHeight="1">
      <c r="A168" s="28" t="s">
        <v>44</v>
      </c>
      <c r="B168" s="34" t="s">
        <v>74</v>
      </c>
      <c r="C168" s="34" t="s">
        <v>46</v>
      </c>
      <c r="D168" s="12" t="s">
        <v>5</v>
      </c>
      <c r="E168" s="6">
        <f>E170+E171+E172+E169</f>
        <v>10</v>
      </c>
      <c r="F168" s="6">
        <f t="shared" ref="F168:G168" si="50">F170+F171+F172+F169</f>
        <v>0</v>
      </c>
      <c r="G168" s="6">
        <f t="shared" si="50"/>
        <v>0</v>
      </c>
      <c r="H168" s="11">
        <f t="shared" si="40"/>
        <v>10</v>
      </c>
    </row>
    <row r="169" spans="1:8" ht="18" customHeight="1">
      <c r="A169" s="29"/>
      <c r="B169" s="35"/>
      <c r="C169" s="35"/>
      <c r="D169" s="12" t="s">
        <v>7</v>
      </c>
      <c r="E169" s="6">
        <v>0</v>
      </c>
      <c r="F169" s="6"/>
      <c r="G169" s="6"/>
      <c r="H169" s="11">
        <f t="shared" si="40"/>
        <v>0</v>
      </c>
    </row>
    <row r="170" spans="1:8" ht="15" customHeight="1">
      <c r="A170" s="29"/>
      <c r="B170" s="35"/>
      <c r="C170" s="35"/>
      <c r="D170" s="12" t="s">
        <v>15</v>
      </c>
      <c r="E170" s="6">
        <v>0</v>
      </c>
      <c r="F170" s="6"/>
      <c r="G170" s="6"/>
      <c r="H170" s="11">
        <f t="shared" si="40"/>
        <v>0</v>
      </c>
    </row>
    <row r="171" spans="1:8" ht="15" customHeight="1">
      <c r="A171" s="29"/>
      <c r="B171" s="35"/>
      <c r="C171" s="35"/>
      <c r="D171" s="12" t="s">
        <v>9</v>
      </c>
      <c r="E171" s="6">
        <v>10</v>
      </c>
      <c r="F171" s="6"/>
      <c r="G171" s="6"/>
      <c r="H171" s="11">
        <f t="shared" si="40"/>
        <v>10</v>
      </c>
    </row>
    <row r="172" spans="1:8" ht="15" customHeight="1">
      <c r="A172" s="30"/>
      <c r="B172" s="36"/>
      <c r="C172" s="36"/>
      <c r="D172" s="12" t="s">
        <v>10</v>
      </c>
      <c r="E172" s="6">
        <v>0</v>
      </c>
      <c r="F172" s="6"/>
      <c r="G172" s="6"/>
      <c r="H172" s="11">
        <f t="shared" si="40"/>
        <v>0</v>
      </c>
    </row>
    <row r="173" spans="1:8" ht="15.75" customHeight="1">
      <c r="A173" s="28" t="s">
        <v>45</v>
      </c>
      <c r="B173" s="34" t="s">
        <v>75</v>
      </c>
      <c r="C173" s="34" t="s">
        <v>11</v>
      </c>
      <c r="D173" s="12" t="s">
        <v>5</v>
      </c>
      <c r="E173" s="6">
        <f>E174+E175+E176+E177</f>
        <v>76</v>
      </c>
      <c r="F173" s="6">
        <f t="shared" ref="F173:G173" si="51">F174+F175+F176+F177</f>
        <v>0</v>
      </c>
      <c r="G173" s="6">
        <f t="shared" si="51"/>
        <v>0</v>
      </c>
      <c r="H173" s="11">
        <f t="shared" si="40"/>
        <v>76</v>
      </c>
    </row>
    <row r="174" spans="1:8" ht="20.25" customHeight="1">
      <c r="A174" s="29"/>
      <c r="B174" s="35"/>
      <c r="C174" s="35"/>
      <c r="D174" s="12" t="s">
        <v>7</v>
      </c>
      <c r="E174" s="6">
        <v>0</v>
      </c>
      <c r="F174" s="6"/>
      <c r="G174" s="6"/>
      <c r="H174" s="11">
        <f t="shared" si="40"/>
        <v>0</v>
      </c>
    </row>
    <row r="175" spans="1:8" ht="19.5" customHeight="1">
      <c r="A175" s="29"/>
      <c r="B175" s="35"/>
      <c r="C175" s="35"/>
      <c r="D175" s="12" t="s">
        <v>15</v>
      </c>
      <c r="E175" s="6">
        <v>0</v>
      </c>
      <c r="F175" s="6"/>
      <c r="G175" s="6"/>
      <c r="H175" s="11">
        <f t="shared" si="40"/>
        <v>0</v>
      </c>
    </row>
    <row r="176" spans="1:8" ht="18" customHeight="1">
      <c r="A176" s="29"/>
      <c r="B176" s="35"/>
      <c r="C176" s="35"/>
      <c r="D176" s="12" t="s">
        <v>9</v>
      </c>
      <c r="E176" s="6">
        <v>76</v>
      </c>
      <c r="F176" s="6"/>
      <c r="G176" s="6"/>
      <c r="H176" s="11">
        <f t="shared" si="40"/>
        <v>76</v>
      </c>
    </row>
    <row r="177" spans="1:8" ht="44.25" customHeight="1">
      <c r="A177" s="30"/>
      <c r="B177" s="36"/>
      <c r="C177" s="36"/>
      <c r="D177" s="12" t="s">
        <v>10</v>
      </c>
      <c r="E177" s="6">
        <v>0</v>
      </c>
      <c r="F177" s="6"/>
      <c r="G177" s="6"/>
      <c r="H177" s="11">
        <f t="shared" si="40"/>
        <v>0</v>
      </c>
    </row>
    <row r="178" spans="1:8" ht="21.75" customHeight="1">
      <c r="A178" s="21"/>
      <c r="B178" s="23" t="s">
        <v>104</v>
      </c>
      <c r="C178" s="34" t="s">
        <v>11</v>
      </c>
      <c r="D178" s="12" t="s">
        <v>5</v>
      </c>
      <c r="E178" s="6">
        <f>E179+E180+E181+E182</f>
        <v>186.09700000000001</v>
      </c>
      <c r="F178" s="6">
        <f t="shared" ref="F178:G178" si="52">F179+F180+F181+F182</f>
        <v>0</v>
      </c>
      <c r="G178" s="6">
        <f t="shared" si="52"/>
        <v>0</v>
      </c>
      <c r="H178" s="11">
        <f t="shared" si="40"/>
        <v>186.09700000000001</v>
      </c>
    </row>
    <row r="179" spans="1:8" ht="26.25" customHeight="1">
      <c r="A179" s="21"/>
      <c r="B179" s="24"/>
      <c r="C179" s="35"/>
      <c r="D179" s="12" t="s">
        <v>7</v>
      </c>
      <c r="E179" s="6"/>
      <c r="F179" s="6"/>
      <c r="G179" s="6"/>
      <c r="H179" s="11">
        <f t="shared" si="40"/>
        <v>0</v>
      </c>
    </row>
    <row r="180" spans="1:8" ht="24" customHeight="1">
      <c r="A180" s="21"/>
      <c r="B180" s="24"/>
      <c r="C180" s="35"/>
      <c r="D180" s="12" t="s">
        <v>15</v>
      </c>
      <c r="E180" s="6"/>
      <c r="F180" s="6"/>
      <c r="G180" s="6"/>
      <c r="H180" s="11">
        <f t="shared" si="40"/>
        <v>0</v>
      </c>
    </row>
    <row r="181" spans="1:8" ht="23.25" customHeight="1">
      <c r="A181" s="21"/>
      <c r="B181" s="24"/>
      <c r="C181" s="35"/>
      <c r="D181" s="12" t="s">
        <v>9</v>
      </c>
      <c r="E181" s="6">
        <v>186.09700000000001</v>
      </c>
      <c r="F181" s="6"/>
      <c r="G181" s="6"/>
      <c r="H181" s="11">
        <f t="shared" si="40"/>
        <v>186.09700000000001</v>
      </c>
    </row>
    <row r="182" spans="1:8" ht="19.5" customHeight="1">
      <c r="A182" s="21"/>
      <c r="B182" s="54"/>
      <c r="C182" s="36"/>
      <c r="D182" s="12" t="s">
        <v>10</v>
      </c>
      <c r="E182" s="6"/>
      <c r="F182" s="6"/>
      <c r="G182" s="6"/>
      <c r="H182" s="11">
        <f t="shared" si="40"/>
        <v>0</v>
      </c>
    </row>
    <row r="183" spans="1:8" ht="15" customHeight="1">
      <c r="A183" s="28" t="s">
        <v>47</v>
      </c>
      <c r="B183" s="37" t="s">
        <v>48</v>
      </c>
      <c r="C183" s="34" t="s">
        <v>56</v>
      </c>
      <c r="D183" s="12" t="s">
        <v>5</v>
      </c>
      <c r="E183" s="9">
        <f>E184+E185+E186+E187</f>
        <v>10034.1</v>
      </c>
      <c r="F183" s="9">
        <f>F184+F185+F186+F187</f>
        <v>6943.2</v>
      </c>
      <c r="G183" s="9">
        <f t="shared" ref="G183" si="53">G184+G185+G186+G187</f>
        <v>6021</v>
      </c>
      <c r="H183" s="11">
        <f t="shared" si="40"/>
        <v>22998.3</v>
      </c>
    </row>
    <row r="184" spans="1:8" ht="15" customHeight="1">
      <c r="A184" s="29"/>
      <c r="B184" s="38"/>
      <c r="C184" s="35"/>
      <c r="D184" s="12" t="s">
        <v>7</v>
      </c>
      <c r="E184" s="9">
        <f>E199</f>
        <v>3635</v>
      </c>
      <c r="F184" s="9">
        <f t="shared" ref="F184:G184" si="54">F199</f>
        <v>606</v>
      </c>
      <c r="G184" s="9">
        <f t="shared" si="54"/>
        <v>0</v>
      </c>
      <c r="H184" s="11">
        <f t="shared" si="40"/>
        <v>4241</v>
      </c>
    </row>
    <row r="185" spans="1:8" ht="15" customHeight="1">
      <c r="A185" s="29"/>
      <c r="B185" s="38"/>
      <c r="C185" s="35"/>
      <c r="D185" s="12" t="s">
        <v>15</v>
      </c>
      <c r="E185" s="9">
        <f>E200</f>
        <v>37</v>
      </c>
      <c r="F185" s="9">
        <f t="shared" ref="F185:G185" si="55">F200</f>
        <v>6</v>
      </c>
      <c r="G185" s="9">
        <f t="shared" si="55"/>
        <v>0</v>
      </c>
      <c r="H185" s="11">
        <f t="shared" si="40"/>
        <v>43</v>
      </c>
    </row>
    <row r="186" spans="1:8" ht="15" customHeight="1">
      <c r="A186" s="29"/>
      <c r="B186" s="38"/>
      <c r="C186" s="35"/>
      <c r="D186" s="12" t="s">
        <v>9</v>
      </c>
      <c r="E186" s="9">
        <f>E191+E201</f>
        <v>6362.1</v>
      </c>
      <c r="F186" s="9">
        <f t="shared" ref="F186:G186" si="56">F191+F201</f>
        <v>6331.2</v>
      </c>
      <c r="G186" s="9">
        <f t="shared" si="56"/>
        <v>6021</v>
      </c>
      <c r="H186" s="11">
        <f t="shared" si="40"/>
        <v>18714.3</v>
      </c>
    </row>
    <row r="187" spans="1:8" ht="15" customHeight="1">
      <c r="A187" s="30"/>
      <c r="B187" s="39"/>
      <c r="C187" s="36"/>
      <c r="D187" s="12" t="s">
        <v>10</v>
      </c>
      <c r="E187" s="6">
        <v>0</v>
      </c>
      <c r="F187" s="6"/>
      <c r="G187" s="6"/>
      <c r="H187" s="11">
        <f t="shared" si="40"/>
        <v>0</v>
      </c>
    </row>
    <row r="188" spans="1:8" ht="15" customHeight="1">
      <c r="A188" s="28" t="s">
        <v>49</v>
      </c>
      <c r="B188" s="34" t="s">
        <v>76</v>
      </c>
      <c r="C188" s="34" t="s">
        <v>56</v>
      </c>
      <c r="D188" s="12" t="s">
        <v>5</v>
      </c>
      <c r="E188" s="6">
        <f>E189+E190+E191</f>
        <v>6325</v>
      </c>
      <c r="F188" s="6">
        <f t="shared" ref="F188:G188" si="57">F189+F190+F191</f>
        <v>6325</v>
      </c>
      <c r="G188" s="6">
        <f t="shared" si="57"/>
        <v>6021</v>
      </c>
      <c r="H188" s="11">
        <f t="shared" si="40"/>
        <v>18671</v>
      </c>
    </row>
    <row r="189" spans="1:8" ht="17.25" customHeight="1">
      <c r="A189" s="29"/>
      <c r="B189" s="35"/>
      <c r="C189" s="35"/>
      <c r="D189" s="12" t="s">
        <v>7</v>
      </c>
      <c r="E189" s="6">
        <v>0</v>
      </c>
      <c r="F189" s="6"/>
      <c r="G189" s="6"/>
      <c r="H189" s="11">
        <f t="shared" si="40"/>
        <v>0</v>
      </c>
    </row>
    <row r="190" spans="1:8" ht="15" customHeight="1">
      <c r="A190" s="29"/>
      <c r="B190" s="35"/>
      <c r="C190" s="35"/>
      <c r="D190" s="12" t="s">
        <v>15</v>
      </c>
      <c r="E190" s="6">
        <v>0</v>
      </c>
      <c r="F190" s="6"/>
      <c r="G190" s="6"/>
      <c r="H190" s="11">
        <f t="shared" si="40"/>
        <v>0</v>
      </c>
    </row>
    <row r="191" spans="1:8" ht="15" customHeight="1">
      <c r="A191" s="29"/>
      <c r="B191" s="35"/>
      <c r="C191" s="35"/>
      <c r="D191" s="12" t="s">
        <v>9</v>
      </c>
      <c r="E191" s="6">
        <v>6325</v>
      </c>
      <c r="F191" s="6">
        <v>6325</v>
      </c>
      <c r="G191" s="6">
        <v>6021</v>
      </c>
      <c r="H191" s="11">
        <f t="shared" si="40"/>
        <v>18671</v>
      </c>
    </row>
    <row r="192" spans="1:8" ht="14.25" customHeight="1">
      <c r="A192" s="30"/>
      <c r="B192" s="36"/>
      <c r="C192" s="36"/>
      <c r="D192" s="12" t="s">
        <v>10</v>
      </c>
      <c r="E192" s="6">
        <v>0</v>
      </c>
      <c r="F192" s="6"/>
      <c r="G192" s="6"/>
      <c r="H192" s="11">
        <f t="shared" si="40"/>
        <v>0</v>
      </c>
    </row>
    <row r="193" spans="1:8" ht="13.5" customHeight="1">
      <c r="A193" s="28" t="s">
        <v>50</v>
      </c>
      <c r="B193" s="34" t="s">
        <v>94</v>
      </c>
      <c r="C193" s="34" t="s">
        <v>56</v>
      </c>
      <c r="D193" s="12" t="s">
        <v>5</v>
      </c>
      <c r="E193" s="6">
        <v>0</v>
      </c>
      <c r="F193" s="6">
        <f>F194+F195+F196</f>
        <v>0</v>
      </c>
      <c r="G193" s="6">
        <f t="shared" ref="G193" si="58">G194+G195+G196</f>
        <v>0</v>
      </c>
      <c r="H193" s="11">
        <f t="shared" ref="H193:H202" si="59">E193+F193+G193</f>
        <v>0</v>
      </c>
    </row>
    <row r="194" spans="1:8" ht="14.25" customHeight="1">
      <c r="A194" s="29"/>
      <c r="B194" s="35"/>
      <c r="C194" s="35"/>
      <c r="D194" s="12" t="s">
        <v>7</v>
      </c>
      <c r="E194" s="6">
        <v>0</v>
      </c>
      <c r="F194" s="6"/>
      <c r="G194" s="6"/>
      <c r="H194" s="11">
        <f t="shared" si="59"/>
        <v>0</v>
      </c>
    </row>
    <row r="195" spans="1:8" ht="15" customHeight="1">
      <c r="A195" s="29"/>
      <c r="B195" s="35"/>
      <c r="C195" s="35"/>
      <c r="D195" s="12" t="s">
        <v>15</v>
      </c>
      <c r="E195" s="6">
        <v>0</v>
      </c>
      <c r="F195" s="6">
        <v>0</v>
      </c>
      <c r="G195" s="6">
        <v>0</v>
      </c>
      <c r="H195" s="11">
        <f t="shared" si="59"/>
        <v>0</v>
      </c>
    </row>
    <row r="196" spans="1:8" ht="15" customHeight="1">
      <c r="A196" s="29"/>
      <c r="B196" s="35"/>
      <c r="C196" s="35"/>
      <c r="D196" s="12" t="s">
        <v>9</v>
      </c>
      <c r="E196" s="6">
        <v>0</v>
      </c>
      <c r="F196" s="6"/>
      <c r="G196" s="6"/>
      <c r="H196" s="11">
        <f t="shared" si="59"/>
        <v>0</v>
      </c>
    </row>
    <row r="197" spans="1:8" ht="21" customHeight="1">
      <c r="A197" s="30"/>
      <c r="B197" s="36"/>
      <c r="C197" s="36"/>
      <c r="D197" s="12" t="s">
        <v>10</v>
      </c>
      <c r="E197" s="6">
        <v>0</v>
      </c>
      <c r="F197" s="6"/>
      <c r="G197" s="6"/>
      <c r="H197" s="11">
        <f t="shared" si="59"/>
        <v>0</v>
      </c>
    </row>
    <row r="198" spans="1:8" ht="15.75" customHeight="1">
      <c r="A198" s="28" t="s">
        <v>93</v>
      </c>
      <c r="B198" s="23" t="s">
        <v>95</v>
      </c>
      <c r="C198" s="34" t="s">
        <v>56</v>
      </c>
      <c r="D198" s="12" t="s">
        <v>5</v>
      </c>
      <c r="E198" s="6">
        <f>E199+E200+E201+E202</f>
        <v>3709.1</v>
      </c>
      <c r="F198" s="6">
        <f t="shared" ref="F198:G198" si="60">F199+F200+F201+F202</f>
        <v>618.20000000000005</v>
      </c>
      <c r="G198" s="6">
        <f t="shared" si="60"/>
        <v>0</v>
      </c>
      <c r="H198" s="11">
        <f t="shared" si="59"/>
        <v>4327.3</v>
      </c>
    </row>
    <row r="199" spans="1:8" ht="15" customHeight="1">
      <c r="A199" s="29"/>
      <c r="B199" s="24"/>
      <c r="C199" s="35"/>
      <c r="D199" s="12" t="s">
        <v>7</v>
      </c>
      <c r="E199" s="6">
        <v>3635</v>
      </c>
      <c r="F199" s="6">
        <v>606</v>
      </c>
      <c r="G199" s="6"/>
      <c r="H199" s="11">
        <f t="shared" si="59"/>
        <v>4241</v>
      </c>
    </row>
    <row r="200" spans="1:8" ht="16.5" customHeight="1">
      <c r="A200" s="29"/>
      <c r="B200" s="24"/>
      <c r="C200" s="35"/>
      <c r="D200" s="12" t="s">
        <v>15</v>
      </c>
      <c r="E200" s="6">
        <v>37</v>
      </c>
      <c r="F200" s="6">
        <v>6</v>
      </c>
      <c r="G200" s="6"/>
      <c r="H200" s="11">
        <f t="shared" si="59"/>
        <v>43</v>
      </c>
    </row>
    <row r="201" spans="1:8" ht="16.5" customHeight="1">
      <c r="A201" s="29"/>
      <c r="B201" s="24"/>
      <c r="C201" s="35"/>
      <c r="D201" s="12" t="s">
        <v>9</v>
      </c>
      <c r="E201" s="6">
        <v>37.1</v>
      </c>
      <c r="F201" s="6">
        <v>6.2</v>
      </c>
      <c r="G201" s="6"/>
      <c r="H201" s="11">
        <f t="shared" si="59"/>
        <v>43.300000000000004</v>
      </c>
    </row>
    <row r="202" spans="1:8" ht="14.25" customHeight="1">
      <c r="A202" s="30"/>
      <c r="B202" s="54"/>
      <c r="C202" s="36"/>
      <c r="D202" s="12" t="s">
        <v>10</v>
      </c>
      <c r="E202" s="6"/>
      <c r="F202" s="6"/>
      <c r="G202" s="6"/>
      <c r="H202" s="11">
        <f t="shared" si="59"/>
        <v>0</v>
      </c>
    </row>
    <row r="203" spans="1:8" ht="15" customHeight="1">
      <c r="A203" s="28" t="s">
        <v>51</v>
      </c>
      <c r="B203" s="40" t="s">
        <v>86</v>
      </c>
      <c r="C203" s="34" t="s">
        <v>56</v>
      </c>
      <c r="D203" s="12" t="s">
        <v>5</v>
      </c>
      <c r="E203" s="9">
        <f>E208</f>
        <v>7052.1980000000003</v>
      </c>
      <c r="F203" s="9">
        <f t="shared" ref="F203:G203" si="61">F208</f>
        <v>6481.2000000000007</v>
      </c>
      <c r="G203" s="9">
        <f t="shared" si="61"/>
        <v>6278.5</v>
      </c>
      <c r="H203" s="11">
        <f t="shared" ref="H203:H209" si="62">E203+F203+G203</f>
        <v>19811.898000000001</v>
      </c>
    </row>
    <row r="204" spans="1:8" ht="21.75" customHeight="1">
      <c r="A204" s="29"/>
      <c r="B204" s="41"/>
      <c r="C204" s="35"/>
      <c r="D204" s="12" t="s">
        <v>7</v>
      </c>
      <c r="E204" s="6">
        <v>0</v>
      </c>
      <c r="F204" s="6"/>
      <c r="G204" s="6"/>
      <c r="H204" s="11">
        <f t="shared" si="62"/>
        <v>0</v>
      </c>
    </row>
    <row r="205" spans="1:8" ht="16.5" customHeight="1">
      <c r="A205" s="29"/>
      <c r="B205" s="41"/>
      <c r="C205" s="35"/>
      <c r="D205" s="12" t="s">
        <v>15</v>
      </c>
      <c r="E205" s="6">
        <v>0</v>
      </c>
      <c r="F205" s="6"/>
      <c r="G205" s="6"/>
      <c r="H205" s="11">
        <f t="shared" si="62"/>
        <v>0</v>
      </c>
    </row>
    <row r="206" spans="1:8" ht="17.25" customHeight="1">
      <c r="A206" s="29"/>
      <c r="B206" s="41"/>
      <c r="C206" s="35"/>
      <c r="D206" s="12" t="s">
        <v>9</v>
      </c>
      <c r="E206" s="9">
        <f>E211</f>
        <v>7052.1980000000003</v>
      </c>
      <c r="F206" s="9">
        <f t="shared" ref="F206:G206" si="63">F211</f>
        <v>6481.2000000000007</v>
      </c>
      <c r="G206" s="9">
        <f t="shared" si="63"/>
        <v>6278.5</v>
      </c>
      <c r="H206" s="11">
        <f t="shared" si="62"/>
        <v>19811.898000000001</v>
      </c>
    </row>
    <row r="207" spans="1:8" ht="19.5" customHeight="1">
      <c r="A207" s="30"/>
      <c r="B207" s="42"/>
      <c r="C207" s="36"/>
      <c r="D207" s="12" t="s">
        <v>10</v>
      </c>
      <c r="E207" s="6">
        <v>0</v>
      </c>
      <c r="F207" s="6"/>
      <c r="G207" s="6"/>
      <c r="H207" s="11">
        <f t="shared" si="62"/>
        <v>0</v>
      </c>
    </row>
    <row r="208" spans="1:8" ht="14.25" customHeight="1">
      <c r="A208" s="28" t="s">
        <v>52</v>
      </c>
      <c r="B208" s="37" t="s">
        <v>77</v>
      </c>
      <c r="C208" s="34" t="s">
        <v>56</v>
      </c>
      <c r="D208" s="12" t="s">
        <v>5</v>
      </c>
      <c r="E208" s="6">
        <f>E210+E211+E212+E209</f>
        <v>7052.1980000000003</v>
      </c>
      <c r="F208" s="6">
        <f t="shared" ref="F208:G208" si="64">F210+F211+F212+F209</f>
        <v>6481.2000000000007</v>
      </c>
      <c r="G208" s="6">
        <f t="shared" si="64"/>
        <v>6278.5</v>
      </c>
      <c r="H208" s="11">
        <f t="shared" si="62"/>
        <v>19811.898000000001</v>
      </c>
    </row>
    <row r="209" spans="1:8" ht="20.25" customHeight="1">
      <c r="A209" s="29"/>
      <c r="B209" s="38"/>
      <c r="C209" s="35"/>
      <c r="D209" s="12" t="s">
        <v>7</v>
      </c>
      <c r="E209" s="6">
        <v>0</v>
      </c>
      <c r="F209" s="6"/>
      <c r="G209" s="6"/>
      <c r="H209" s="11">
        <f t="shared" si="62"/>
        <v>0</v>
      </c>
    </row>
    <row r="210" spans="1:8" ht="15" customHeight="1">
      <c r="A210" s="29"/>
      <c r="B210" s="38"/>
      <c r="C210" s="35"/>
      <c r="D210" s="12" t="s">
        <v>15</v>
      </c>
      <c r="E210" s="6">
        <v>0</v>
      </c>
      <c r="F210" s="6"/>
      <c r="G210" s="6"/>
      <c r="H210" s="11">
        <f t="shared" ref="H210:H227" si="65">E210+F210+G210</f>
        <v>0</v>
      </c>
    </row>
    <row r="211" spans="1:8" ht="15" customHeight="1">
      <c r="A211" s="29"/>
      <c r="B211" s="38"/>
      <c r="C211" s="35"/>
      <c r="D211" s="12" t="s">
        <v>9</v>
      </c>
      <c r="E211" s="6">
        <f>E216+E221+E226</f>
        <v>7052.1980000000003</v>
      </c>
      <c r="F211" s="6">
        <f>F216+F221+F226</f>
        <v>6481.2000000000007</v>
      </c>
      <c r="G211" s="6">
        <f t="shared" ref="G211" si="66">G216+G221+G226</f>
        <v>6278.5</v>
      </c>
      <c r="H211" s="11">
        <f t="shared" si="65"/>
        <v>19811.898000000001</v>
      </c>
    </row>
    <row r="212" spans="1:8" ht="15" customHeight="1">
      <c r="A212" s="30"/>
      <c r="B212" s="39"/>
      <c r="C212" s="36"/>
      <c r="D212" s="12" t="s">
        <v>10</v>
      </c>
      <c r="E212" s="6">
        <v>0</v>
      </c>
      <c r="F212" s="6"/>
      <c r="G212" s="6"/>
      <c r="H212" s="11">
        <f t="shared" si="65"/>
        <v>0</v>
      </c>
    </row>
    <row r="213" spans="1:8" ht="16.5" customHeight="1">
      <c r="A213" s="28" t="s">
        <v>53</v>
      </c>
      <c r="B213" s="34" t="s">
        <v>78</v>
      </c>
      <c r="C213" s="34" t="s">
        <v>56</v>
      </c>
      <c r="D213" s="12" t="s">
        <v>5</v>
      </c>
      <c r="E213" s="6">
        <f>E215+E216+E217+E214</f>
        <v>2753.098</v>
      </c>
      <c r="F213" s="6">
        <f t="shared" ref="F213:G213" si="67">F215+F216+F217+F214</f>
        <v>2372.4</v>
      </c>
      <c r="G213" s="6">
        <f t="shared" si="67"/>
        <v>2264.1</v>
      </c>
      <c r="H213" s="11">
        <f t="shared" si="65"/>
        <v>7389.598</v>
      </c>
    </row>
    <row r="214" spans="1:8" ht="15.75" customHeight="1">
      <c r="A214" s="29"/>
      <c r="B214" s="35"/>
      <c r="C214" s="35"/>
      <c r="D214" s="12" t="s">
        <v>7</v>
      </c>
      <c r="E214" s="6">
        <v>0</v>
      </c>
      <c r="F214" s="6"/>
      <c r="G214" s="6"/>
      <c r="H214" s="11">
        <f t="shared" si="65"/>
        <v>0</v>
      </c>
    </row>
    <row r="215" spans="1:8" ht="15" customHeight="1">
      <c r="A215" s="29"/>
      <c r="B215" s="35"/>
      <c r="C215" s="35"/>
      <c r="D215" s="12" t="s">
        <v>15</v>
      </c>
      <c r="E215" s="6">
        <v>0</v>
      </c>
      <c r="F215" s="6"/>
      <c r="G215" s="6"/>
      <c r="H215" s="11">
        <f t="shared" si="65"/>
        <v>0</v>
      </c>
    </row>
    <row r="216" spans="1:8" ht="15" customHeight="1">
      <c r="A216" s="29"/>
      <c r="B216" s="35"/>
      <c r="C216" s="35"/>
      <c r="D216" s="12" t="s">
        <v>9</v>
      </c>
      <c r="E216" s="20">
        <v>2753.098</v>
      </c>
      <c r="F216" s="6">
        <v>2372.4</v>
      </c>
      <c r="G216" s="6">
        <v>2264.1</v>
      </c>
      <c r="H216" s="11">
        <f t="shared" si="65"/>
        <v>7389.598</v>
      </c>
    </row>
    <row r="217" spans="1:8" ht="17.25" customHeight="1">
      <c r="A217" s="30"/>
      <c r="B217" s="36"/>
      <c r="C217" s="36"/>
      <c r="D217" s="12" t="s">
        <v>10</v>
      </c>
      <c r="E217" s="6">
        <v>0</v>
      </c>
      <c r="F217" s="6"/>
      <c r="G217" s="6"/>
      <c r="H217" s="11">
        <f t="shared" si="65"/>
        <v>0</v>
      </c>
    </row>
    <row r="218" spans="1:8" ht="17.25" customHeight="1">
      <c r="A218" s="28" t="s">
        <v>54</v>
      </c>
      <c r="B218" s="34" t="s">
        <v>79</v>
      </c>
      <c r="C218" s="34" t="s">
        <v>56</v>
      </c>
      <c r="D218" s="12" t="s">
        <v>5</v>
      </c>
      <c r="E218" s="6">
        <f>E219+E220+E221+E222</f>
        <v>190.3</v>
      </c>
      <c r="F218" s="6">
        <f t="shared" ref="F218:G218" si="68">F219+F220+F221+F222</f>
        <v>0</v>
      </c>
      <c r="G218" s="6">
        <f t="shared" si="68"/>
        <v>0</v>
      </c>
      <c r="H218" s="11">
        <f t="shared" si="65"/>
        <v>190.3</v>
      </c>
    </row>
    <row r="219" spans="1:8" ht="15.75" customHeight="1">
      <c r="A219" s="29"/>
      <c r="B219" s="35"/>
      <c r="C219" s="35"/>
      <c r="D219" s="12" t="s">
        <v>7</v>
      </c>
      <c r="E219" s="6">
        <v>0</v>
      </c>
      <c r="F219" s="6"/>
      <c r="G219" s="6"/>
      <c r="H219" s="11">
        <f t="shared" si="65"/>
        <v>0</v>
      </c>
    </row>
    <row r="220" spans="1:8" ht="15" customHeight="1">
      <c r="A220" s="29"/>
      <c r="B220" s="35"/>
      <c r="C220" s="35"/>
      <c r="D220" s="12" t="s">
        <v>15</v>
      </c>
      <c r="E220" s="6">
        <v>0</v>
      </c>
      <c r="F220" s="6"/>
      <c r="G220" s="6"/>
      <c r="H220" s="11">
        <f t="shared" si="65"/>
        <v>0</v>
      </c>
    </row>
    <row r="221" spans="1:8" ht="15" customHeight="1">
      <c r="A221" s="29"/>
      <c r="B221" s="35"/>
      <c r="C221" s="35"/>
      <c r="D221" s="12" t="s">
        <v>9</v>
      </c>
      <c r="E221" s="6">
        <v>190.3</v>
      </c>
      <c r="F221" s="6"/>
      <c r="G221" s="6"/>
      <c r="H221" s="11">
        <f t="shared" si="65"/>
        <v>190.3</v>
      </c>
    </row>
    <row r="222" spans="1:8" ht="15.75" customHeight="1">
      <c r="A222" s="30"/>
      <c r="B222" s="36"/>
      <c r="C222" s="36"/>
      <c r="D222" s="12" t="s">
        <v>10</v>
      </c>
      <c r="E222" s="6">
        <v>0</v>
      </c>
      <c r="F222" s="6"/>
      <c r="G222" s="6"/>
      <c r="H222" s="11">
        <f t="shared" si="65"/>
        <v>0</v>
      </c>
    </row>
    <row r="223" spans="1:8" ht="13.5" customHeight="1">
      <c r="A223" s="43" t="s">
        <v>55</v>
      </c>
      <c r="B223" s="34" t="s">
        <v>80</v>
      </c>
      <c r="C223" s="34" t="s">
        <v>56</v>
      </c>
      <c r="D223" s="12" t="s">
        <v>5</v>
      </c>
      <c r="E223" s="6">
        <f t="shared" ref="E223:G223" si="69">E224+E225+E226+E227</f>
        <v>4108.8</v>
      </c>
      <c r="F223" s="6">
        <f t="shared" si="69"/>
        <v>4108.8</v>
      </c>
      <c r="G223" s="6">
        <f t="shared" si="69"/>
        <v>4014.4</v>
      </c>
      <c r="H223" s="11">
        <f t="shared" si="65"/>
        <v>12232</v>
      </c>
    </row>
    <row r="224" spans="1:8">
      <c r="A224" s="43"/>
      <c r="B224" s="35"/>
      <c r="C224" s="35"/>
      <c r="D224" s="12" t="s">
        <v>7</v>
      </c>
      <c r="E224" s="6">
        <v>0</v>
      </c>
      <c r="F224" s="6"/>
      <c r="G224" s="6"/>
      <c r="H224" s="11">
        <f t="shared" si="65"/>
        <v>0</v>
      </c>
    </row>
    <row r="225" spans="1:8">
      <c r="A225" s="43"/>
      <c r="B225" s="35"/>
      <c r="C225" s="35"/>
      <c r="D225" s="12" t="s">
        <v>15</v>
      </c>
      <c r="E225" s="6">
        <v>0</v>
      </c>
      <c r="F225" s="6"/>
      <c r="G225" s="6"/>
      <c r="H225" s="11">
        <f t="shared" si="65"/>
        <v>0</v>
      </c>
    </row>
    <row r="226" spans="1:8">
      <c r="A226" s="43"/>
      <c r="B226" s="35"/>
      <c r="C226" s="35"/>
      <c r="D226" s="12" t="s">
        <v>9</v>
      </c>
      <c r="E226" s="6">
        <v>4108.8</v>
      </c>
      <c r="F226" s="6">
        <v>4108.8</v>
      </c>
      <c r="G226" s="6">
        <v>4014.4</v>
      </c>
      <c r="H226" s="11">
        <f t="shared" si="65"/>
        <v>12232</v>
      </c>
    </row>
    <row r="227" spans="1:8" ht="24" customHeight="1">
      <c r="A227" s="43"/>
      <c r="B227" s="36"/>
      <c r="C227" s="36"/>
      <c r="D227" s="12" t="s">
        <v>10</v>
      </c>
      <c r="E227" s="6">
        <v>0</v>
      </c>
      <c r="F227" s="6"/>
      <c r="G227" s="6"/>
      <c r="H227" s="11">
        <f t="shared" si="65"/>
        <v>0</v>
      </c>
    </row>
    <row r="228" spans="1:8">
      <c r="A228" s="27" t="s">
        <v>60</v>
      </c>
      <c r="B228" s="25" t="s">
        <v>83</v>
      </c>
      <c r="C228" s="23" t="s">
        <v>56</v>
      </c>
      <c r="D228" s="15" t="s">
        <v>5</v>
      </c>
      <c r="E228" s="15"/>
      <c r="F228" s="15"/>
      <c r="G228" s="15"/>
      <c r="H228" s="15"/>
    </row>
    <row r="229" spans="1:8">
      <c r="A229" s="26"/>
      <c r="B229" s="26"/>
      <c r="C229" s="24"/>
      <c r="D229" s="15" t="s">
        <v>7</v>
      </c>
      <c r="E229" s="15"/>
      <c r="F229" s="15"/>
      <c r="G229" s="15"/>
      <c r="H229" s="15"/>
    </row>
    <row r="230" spans="1:8">
      <c r="A230" s="26"/>
      <c r="B230" s="26"/>
      <c r="C230" s="24"/>
      <c r="D230" s="15" t="s">
        <v>15</v>
      </c>
      <c r="E230" s="15"/>
      <c r="F230" s="15"/>
      <c r="G230" s="15"/>
      <c r="H230" s="15"/>
    </row>
    <row r="231" spans="1:8">
      <c r="A231" s="26"/>
      <c r="B231" s="26"/>
      <c r="C231" s="24"/>
      <c r="D231" s="15" t="s">
        <v>9</v>
      </c>
      <c r="E231" s="15"/>
      <c r="F231" s="15"/>
      <c r="G231" s="15"/>
      <c r="H231" s="15"/>
    </row>
    <row r="232" spans="1:8">
      <c r="A232" s="26"/>
      <c r="B232" s="26"/>
      <c r="C232" s="24"/>
      <c r="D232" s="16" t="s">
        <v>10</v>
      </c>
      <c r="E232" s="16"/>
      <c r="F232" s="16"/>
      <c r="G232" s="16"/>
      <c r="H232" s="16"/>
    </row>
    <row r="233" spans="1:8">
      <c r="A233" s="17"/>
      <c r="B233" s="18"/>
      <c r="C233" s="18"/>
      <c r="D233" s="18"/>
      <c r="E233" s="22"/>
      <c r="F233" s="22"/>
      <c r="G233" s="22"/>
      <c r="H233" s="18"/>
    </row>
    <row r="234" spans="1:8">
      <c r="A234" s="17"/>
      <c r="B234" s="18"/>
      <c r="C234" s="18"/>
      <c r="D234" s="18"/>
      <c r="E234" s="18"/>
      <c r="F234" s="18"/>
      <c r="G234" s="18"/>
      <c r="H234" s="18"/>
    </row>
    <row r="235" spans="1:8">
      <c r="A235" s="17"/>
      <c r="B235" s="18"/>
      <c r="C235" s="18"/>
      <c r="D235" s="18"/>
      <c r="E235" s="18"/>
      <c r="F235" s="18"/>
      <c r="G235" s="18"/>
      <c r="H235" s="18"/>
    </row>
    <row r="236" spans="1:8">
      <c r="A236" s="17"/>
      <c r="B236" s="18"/>
      <c r="C236" s="18"/>
      <c r="D236" s="18"/>
      <c r="E236" s="18"/>
      <c r="F236" s="18"/>
      <c r="G236" s="18"/>
      <c r="H236" s="18"/>
    </row>
    <row r="237" spans="1:8">
      <c r="A237" s="17"/>
      <c r="B237" s="18"/>
      <c r="C237" s="18"/>
      <c r="D237" s="18"/>
      <c r="E237" s="18"/>
      <c r="F237" s="18"/>
      <c r="G237" s="18"/>
      <c r="H237" s="18"/>
    </row>
  </sheetData>
  <mergeCells count="132">
    <mergeCell ref="G2:H2"/>
    <mergeCell ref="B223:B227"/>
    <mergeCell ref="C223:C227"/>
    <mergeCell ref="A133:A137"/>
    <mergeCell ref="B133:B137"/>
    <mergeCell ref="C133:C137"/>
    <mergeCell ref="A128:A132"/>
    <mergeCell ref="C128:C132"/>
    <mergeCell ref="B128:B132"/>
    <mergeCell ref="B139:B142"/>
    <mergeCell ref="A193:A197"/>
    <mergeCell ref="B193:B197"/>
    <mergeCell ref="C193:C197"/>
    <mergeCell ref="B218:B222"/>
    <mergeCell ref="A218:A222"/>
    <mergeCell ref="C213:C217"/>
    <mergeCell ref="B213:B217"/>
    <mergeCell ref="A213:A217"/>
    <mergeCell ref="C208:C212"/>
    <mergeCell ref="B208:B212"/>
    <mergeCell ref="A138:A142"/>
    <mergeCell ref="A143:A147"/>
    <mergeCell ref="C118:C122"/>
    <mergeCell ref="B118:B122"/>
    <mergeCell ref="A123:A127"/>
    <mergeCell ref="B123:B127"/>
    <mergeCell ref="C123:C127"/>
    <mergeCell ref="A118:A122"/>
    <mergeCell ref="A198:A202"/>
    <mergeCell ref="B198:B202"/>
    <mergeCell ref="C198:C202"/>
    <mergeCell ref="A153:A157"/>
    <mergeCell ref="B153:B157"/>
    <mergeCell ref="C153:C157"/>
    <mergeCell ref="A158:A162"/>
    <mergeCell ref="B158:B162"/>
    <mergeCell ref="B178:B182"/>
    <mergeCell ref="C178:C182"/>
    <mergeCell ref="A98:A102"/>
    <mergeCell ref="B98:B102"/>
    <mergeCell ref="C98:C102"/>
    <mergeCell ref="A113:A117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D4:H4"/>
    <mergeCell ref="A13:A14"/>
    <mergeCell ref="B13:B14"/>
    <mergeCell ref="C13:C14"/>
    <mergeCell ref="D13:D14"/>
    <mergeCell ref="E13:H13"/>
    <mergeCell ref="A9:H11"/>
    <mergeCell ref="C158:C162"/>
    <mergeCell ref="C138:C142"/>
    <mergeCell ref="A148:A152"/>
    <mergeCell ref="C148:C152"/>
    <mergeCell ref="B143:B147"/>
    <mergeCell ref="C143:C147"/>
    <mergeCell ref="B148:B152"/>
    <mergeCell ref="C31:C35"/>
    <mergeCell ref="C26:C30"/>
    <mergeCell ref="B26:B35"/>
    <mergeCell ref="A26:A35"/>
    <mergeCell ref="A88:A92"/>
    <mergeCell ref="B88:B92"/>
    <mergeCell ref="C88:C92"/>
    <mergeCell ref="A93:A97"/>
    <mergeCell ref="B93:B97"/>
    <mergeCell ref="C93:C97"/>
    <mergeCell ref="A46:A50"/>
    <mergeCell ref="B46:B50"/>
    <mergeCell ref="C46:C50"/>
    <mergeCell ref="A51:A56"/>
    <mergeCell ref="B51:B56"/>
    <mergeCell ref="C51:C56"/>
    <mergeCell ref="C21:C25"/>
    <mergeCell ref="C16:C20"/>
    <mergeCell ref="B16:B25"/>
    <mergeCell ref="A16:A25"/>
    <mergeCell ref="C36:C40"/>
    <mergeCell ref="B36:B40"/>
    <mergeCell ref="A36:A40"/>
    <mergeCell ref="A41:A45"/>
    <mergeCell ref="B41:B45"/>
    <mergeCell ref="C41:C45"/>
    <mergeCell ref="A83:A87"/>
    <mergeCell ref="B83:B87"/>
    <mergeCell ref="C83:C87"/>
    <mergeCell ref="A73:A77"/>
    <mergeCell ref="B73:B77"/>
    <mergeCell ref="C73:C77"/>
    <mergeCell ref="A57:A62"/>
    <mergeCell ref="B57:B62"/>
    <mergeCell ref="C57:C62"/>
    <mergeCell ref="A63:A67"/>
    <mergeCell ref="B63:B67"/>
    <mergeCell ref="C63:C67"/>
    <mergeCell ref="B78:B82"/>
    <mergeCell ref="C78:C82"/>
    <mergeCell ref="A68:A72"/>
    <mergeCell ref="B68:B72"/>
    <mergeCell ref="C68:C72"/>
    <mergeCell ref="A78:A82"/>
    <mergeCell ref="C228:C232"/>
    <mergeCell ref="B228:B232"/>
    <mergeCell ref="A228:A232"/>
    <mergeCell ref="A208:A212"/>
    <mergeCell ref="A163:A167"/>
    <mergeCell ref="B163:B167"/>
    <mergeCell ref="C163:C167"/>
    <mergeCell ref="A183:A187"/>
    <mergeCell ref="B183:B187"/>
    <mergeCell ref="C183:C187"/>
    <mergeCell ref="A188:A192"/>
    <mergeCell ref="B188:B192"/>
    <mergeCell ref="C188:C192"/>
    <mergeCell ref="A168:A172"/>
    <mergeCell ref="B168:B172"/>
    <mergeCell ref="C168:C172"/>
    <mergeCell ref="A173:A177"/>
    <mergeCell ref="B173:B177"/>
    <mergeCell ref="C173:C177"/>
    <mergeCell ref="C203:C207"/>
    <mergeCell ref="B203:B207"/>
    <mergeCell ref="A203:A207"/>
    <mergeCell ref="C218:C222"/>
    <mergeCell ref="A223:A227"/>
  </mergeCells>
  <pageMargins left="0" right="0" top="0" bottom="0" header="0" footer="0"/>
  <pageSetup paperSize="9" scale="47" orientation="portrait" verticalDpi="0" r:id="rId1"/>
  <rowBreaks count="1" manualBreakCount="1">
    <brk id="1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2020-03-24T11:57:39Z</dcterms:modified>
</cp:coreProperties>
</file>