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Лист1!$A$2:$I$252</definedName>
  </definedNames>
  <calcPr calcId="145621"/>
</workbook>
</file>

<file path=xl/calcChain.xml><?xml version="1.0" encoding="utf-8"?>
<calcChain xmlns="http://schemas.openxmlformats.org/spreadsheetml/2006/main">
  <c r="F76" i="1" l="1"/>
  <c r="F183" i="1"/>
  <c r="F75" i="1" l="1"/>
  <c r="I187" i="1"/>
  <c r="I186" i="1"/>
  <c r="I185" i="1"/>
  <c r="I184" i="1"/>
  <c r="H183" i="1"/>
  <c r="G183" i="1"/>
  <c r="I183" i="1"/>
  <c r="H38" i="1" l="1"/>
  <c r="F46" i="1"/>
  <c r="G46" i="1"/>
  <c r="H46" i="1"/>
  <c r="G74" i="1" l="1"/>
  <c r="H74" i="1"/>
  <c r="F74" i="1"/>
  <c r="G163" i="1"/>
  <c r="H163" i="1"/>
  <c r="E76" i="1" l="1"/>
  <c r="G76" i="1"/>
  <c r="H76" i="1"/>
  <c r="G75" i="1" l="1"/>
  <c r="H75" i="1"/>
  <c r="E75" i="1" l="1"/>
  <c r="F77" i="1" l="1"/>
  <c r="G77" i="1"/>
  <c r="H77" i="1"/>
  <c r="I182" i="1"/>
  <c r="I177" i="1" l="1"/>
  <c r="I179" i="1"/>
  <c r="I180" i="1"/>
  <c r="I181" i="1"/>
  <c r="I189" i="1"/>
  <c r="G178" i="1"/>
  <c r="H178" i="1"/>
  <c r="F178" i="1"/>
  <c r="G168" i="1"/>
  <c r="H168" i="1"/>
  <c r="I178" i="1" l="1"/>
  <c r="F40" i="1"/>
  <c r="G40" i="1"/>
  <c r="H40" i="1"/>
  <c r="H243" i="1"/>
  <c r="H238" i="1"/>
  <c r="G231" i="1"/>
  <c r="H231" i="1"/>
  <c r="H226" i="1" s="1"/>
  <c r="G228" i="1"/>
  <c r="G223" i="1" s="1"/>
  <c r="H228" i="1"/>
  <c r="H223" i="1" s="1"/>
  <c r="G233" i="1"/>
  <c r="H233" i="1"/>
  <c r="H211" i="1"/>
  <c r="H210" i="1"/>
  <c r="H209" i="1"/>
  <c r="H32" i="1" s="1"/>
  <c r="H27" i="1" s="1"/>
  <c r="H213" i="1"/>
  <c r="G213" i="1"/>
  <c r="H190" i="1"/>
  <c r="H188" i="1" s="1"/>
  <c r="H191" i="1"/>
  <c r="H193" i="1"/>
  <c r="H133" i="1"/>
  <c r="H103" i="1"/>
  <c r="H98" i="1"/>
  <c r="H93" i="1"/>
  <c r="H88" i="1"/>
  <c r="H83" i="1"/>
  <c r="H73" i="1"/>
  <c r="G78" i="1"/>
  <c r="H78" i="1"/>
  <c r="H68" i="1"/>
  <c r="H63" i="1"/>
  <c r="H57" i="1"/>
  <c r="H51" i="1"/>
  <c r="G41" i="1"/>
  <c r="H41" i="1"/>
  <c r="G39" i="1"/>
  <c r="H39" i="1"/>
  <c r="G38" i="1"/>
  <c r="H22" i="1"/>
  <c r="H17" i="1" s="1"/>
  <c r="H33" i="1" l="1"/>
  <c r="H28" i="1" s="1"/>
  <c r="H23" i="1"/>
  <c r="H18" i="1" s="1"/>
  <c r="G36" i="1"/>
  <c r="H36" i="1"/>
  <c r="H208" i="1"/>
  <c r="H34" i="1"/>
  <c r="H29" i="1" s="1"/>
  <c r="H35" i="1"/>
  <c r="H30" i="1" s="1"/>
  <c r="H25" i="1" s="1"/>
  <c r="H20" i="1" s="1"/>
  <c r="H24" i="1"/>
  <c r="H19" i="1" s="1"/>
  <c r="I37" i="1"/>
  <c r="I42" i="1"/>
  <c r="I43" i="1"/>
  <c r="I44" i="1"/>
  <c r="I45" i="1"/>
  <c r="I47" i="1"/>
  <c r="I48" i="1"/>
  <c r="I49" i="1"/>
  <c r="I50" i="1"/>
  <c r="I52" i="1"/>
  <c r="I53" i="1"/>
  <c r="I54" i="1"/>
  <c r="I55" i="1"/>
  <c r="I56" i="1"/>
  <c r="I58" i="1"/>
  <c r="I59" i="1"/>
  <c r="I60" i="1"/>
  <c r="I61" i="1"/>
  <c r="I62" i="1"/>
  <c r="I64" i="1"/>
  <c r="I65" i="1"/>
  <c r="I66" i="1"/>
  <c r="I67" i="1"/>
  <c r="I69" i="1"/>
  <c r="I70" i="1"/>
  <c r="I71" i="1"/>
  <c r="I72" i="1"/>
  <c r="I79" i="1"/>
  <c r="I80" i="1"/>
  <c r="I81" i="1"/>
  <c r="I82" i="1"/>
  <c r="I84" i="1"/>
  <c r="I85" i="1"/>
  <c r="I86" i="1"/>
  <c r="I87" i="1"/>
  <c r="I89" i="1"/>
  <c r="I90" i="1"/>
  <c r="I91" i="1"/>
  <c r="I92" i="1"/>
  <c r="I94" i="1"/>
  <c r="I95" i="1"/>
  <c r="I96" i="1"/>
  <c r="I97" i="1"/>
  <c r="I99" i="1"/>
  <c r="I100" i="1"/>
  <c r="I101" i="1"/>
  <c r="I102" i="1"/>
  <c r="I104" i="1"/>
  <c r="I105" i="1"/>
  <c r="I106" i="1"/>
  <c r="I107" i="1"/>
  <c r="I109" i="1"/>
  <c r="I110" i="1"/>
  <c r="I111" i="1"/>
  <c r="I112" i="1"/>
  <c r="I114" i="1"/>
  <c r="I115" i="1"/>
  <c r="I116" i="1"/>
  <c r="I117" i="1"/>
  <c r="I119" i="1"/>
  <c r="I120" i="1"/>
  <c r="I121" i="1"/>
  <c r="I122" i="1"/>
  <c r="I123" i="1"/>
  <c r="I124" i="1"/>
  <c r="I125" i="1"/>
  <c r="I126" i="1"/>
  <c r="I127" i="1"/>
  <c r="I129" i="1"/>
  <c r="I130" i="1"/>
  <c r="I131" i="1"/>
  <c r="I132" i="1"/>
  <c r="I134" i="1"/>
  <c r="I135" i="1"/>
  <c r="I136" i="1"/>
  <c r="I137" i="1"/>
  <c r="I139" i="1"/>
  <c r="I140" i="1"/>
  <c r="I141" i="1"/>
  <c r="I142" i="1"/>
  <c r="I144" i="1"/>
  <c r="I145" i="1"/>
  <c r="I146" i="1"/>
  <c r="I147" i="1"/>
  <c r="I149" i="1"/>
  <c r="I150" i="1"/>
  <c r="I151" i="1"/>
  <c r="I152" i="1"/>
  <c r="I154" i="1"/>
  <c r="I155" i="1"/>
  <c r="I156" i="1"/>
  <c r="I157" i="1"/>
  <c r="I159" i="1"/>
  <c r="I160" i="1"/>
  <c r="I161" i="1"/>
  <c r="I162" i="1"/>
  <c r="I164" i="1"/>
  <c r="I165" i="1"/>
  <c r="I166" i="1"/>
  <c r="I167" i="1"/>
  <c r="I169" i="1"/>
  <c r="I170" i="1"/>
  <c r="I171" i="1"/>
  <c r="I172" i="1"/>
  <c r="I174" i="1"/>
  <c r="I175" i="1"/>
  <c r="I176" i="1"/>
  <c r="I192" i="1"/>
  <c r="I194" i="1"/>
  <c r="I195" i="1"/>
  <c r="I196" i="1"/>
  <c r="I197" i="1"/>
  <c r="I199" i="1"/>
  <c r="I200" i="1"/>
  <c r="I201" i="1"/>
  <c r="I202" i="1"/>
  <c r="I204" i="1"/>
  <c r="I205" i="1"/>
  <c r="I206" i="1"/>
  <c r="I207" i="1"/>
  <c r="I212" i="1"/>
  <c r="I214" i="1"/>
  <c r="I215" i="1"/>
  <c r="I216" i="1"/>
  <c r="I217" i="1"/>
  <c r="I219" i="1"/>
  <c r="I220" i="1"/>
  <c r="I221" i="1"/>
  <c r="I222" i="1"/>
  <c r="I224" i="1"/>
  <c r="I225" i="1"/>
  <c r="I227" i="1"/>
  <c r="I229" i="1"/>
  <c r="I230" i="1"/>
  <c r="I232" i="1"/>
  <c r="I234" i="1"/>
  <c r="I235" i="1"/>
  <c r="I236" i="1"/>
  <c r="I237" i="1"/>
  <c r="I239" i="1"/>
  <c r="I240" i="1"/>
  <c r="I241" i="1"/>
  <c r="I242" i="1"/>
  <c r="I244" i="1"/>
  <c r="I245" i="1"/>
  <c r="I246" i="1"/>
  <c r="I247" i="1"/>
  <c r="I248" i="1"/>
  <c r="I249" i="1"/>
  <c r="I250" i="1"/>
  <c r="I251" i="1"/>
  <c r="I252" i="1"/>
  <c r="H31" i="1" l="1"/>
  <c r="H26" i="1"/>
  <c r="H16" i="1"/>
  <c r="H21" i="1"/>
  <c r="F163" i="1"/>
  <c r="F173" i="1"/>
  <c r="G173" i="1"/>
  <c r="E173" i="1"/>
  <c r="I173" i="1" l="1"/>
  <c r="E74" i="1"/>
  <c r="F168" i="1"/>
  <c r="E168" i="1"/>
  <c r="I168" i="1" l="1"/>
  <c r="E32" i="1"/>
  <c r="F211" i="1"/>
  <c r="G211" i="1"/>
  <c r="E211" i="1"/>
  <c r="F210" i="1"/>
  <c r="G210" i="1"/>
  <c r="E210" i="1"/>
  <c r="F209" i="1"/>
  <c r="G209" i="1"/>
  <c r="E209" i="1"/>
  <c r="E213" i="1"/>
  <c r="F191" i="1"/>
  <c r="G191" i="1"/>
  <c r="E191" i="1"/>
  <c r="F190" i="1"/>
  <c r="G190" i="1"/>
  <c r="E190" i="1"/>
  <c r="I190" i="1" s="1"/>
  <c r="F213" i="1"/>
  <c r="G218" i="1"/>
  <c r="F218" i="1"/>
  <c r="E218" i="1"/>
  <c r="G34" i="1" l="1"/>
  <c r="I218" i="1"/>
  <c r="I213" i="1"/>
  <c r="I74" i="1"/>
  <c r="G32" i="1"/>
  <c r="G27" i="1" s="1"/>
  <c r="G22" i="1" s="1"/>
  <c r="G17" i="1" s="1"/>
  <c r="I210" i="1"/>
  <c r="I211" i="1"/>
  <c r="G33" i="1"/>
  <c r="G28" i="1" s="1"/>
  <c r="G23" i="1" s="1"/>
  <c r="G18" i="1" s="1"/>
  <c r="I209" i="1"/>
  <c r="F32" i="1"/>
  <c r="I191" i="1"/>
  <c r="I75" i="1"/>
  <c r="G29" i="1"/>
  <c r="I76" i="1"/>
  <c r="E203" i="1"/>
  <c r="I203" i="1" s="1"/>
  <c r="E163" i="1"/>
  <c r="I163" i="1" s="1"/>
  <c r="E158" i="1"/>
  <c r="I158" i="1" s="1"/>
  <c r="E153" i="1"/>
  <c r="I153" i="1" s="1"/>
  <c r="E148" i="1"/>
  <c r="I148" i="1" s="1"/>
  <c r="I32" i="1" l="1"/>
  <c r="F143" i="1"/>
  <c r="G143" i="1"/>
  <c r="E143" i="1"/>
  <c r="I143" i="1" s="1"/>
  <c r="F138" i="1"/>
  <c r="G138" i="1"/>
  <c r="E138" i="1"/>
  <c r="I138" i="1" l="1"/>
  <c r="E27" i="1"/>
  <c r="E22" i="1" s="1"/>
  <c r="E17" i="1" s="1"/>
  <c r="F27" i="1"/>
  <c r="F73" i="1"/>
  <c r="G35" i="1"/>
  <c r="E77" i="1"/>
  <c r="E73" i="1" s="1"/>
  <c r="G30" i="1" l="1"/>
  <c r="G31" i="1"/>
  <c r="I77" i="1"/>
  <c r="F22" i="1"/>
  <c r="I27" i="1"/>
  <c r="F133" i="1"/>
  <c r="G133" i="1"/>
  <c r="E133" i="1"/>
  <c r="F128" i="1"/>
  <c r="G128" i="1"/>
  <c r="E128" i="1"/>
  <c r="F38" i="1"/>
  <c r="F39" i="1"/>
  <c r="F35" i="1"/>
  <c r="E40" i="1"/>
  <c r="E39" i="1"/>
  <c r="E34" i="1" s="1"/>
  <c r="E38" i="1"/>
  <c r="E33" i="1" s="1"/>
  <c r="E35" i="1" l="1"/>
  <c r="I35" i="1" s="1"/>
  <c r="I40" i="1"/>
  <c r="I128" i="1"/>
  <c r="G25" i="1"/>
  <c r="G20" i="1" s="1"/>
  <c r="G26" i="1"/>
  <c r="F17" i="1"/>
  <c r="I17" i="1" s="1"/>
  <c r="I22" i="1"/>
  <c r="I133" i="1"/>
  <c r="I38" i="1"/>
  <c r="F33" i="1"/>
  <c r="I33" i="1" s="1"/>
  <c r="I39" i="1"/>
  <c r="F34" i="1"/>
  <c r="I34" i="1" s="1"/>
  <c r="G108" i="1"/>
  <c r="I108" i="1" s="1"/>
  <c r="G238" i="1" l="1"/>
  <c r="G198" i="1" l="1"/>
  <c r="F198" i="1"/>
  <c r="I198" i="1" s="1"/>
  <c r="F188" i="1" l="1"/>
  <c r="F41" i="1" l="1"/>
  <c r="E41" i="1"/>
  <c r="E46" i="1"/>
  <c r="F51" i="1"/>
  <c r="G51" i="1"/>
  <c r="E51" i="1"/>
  <c r="F57" i="1"/>
  <c r="G57" i="1"/>
  <c r="E57" i="1"/>
  <c r="F63" i="1"/>
  <c r="G63" i="1"/>
  <c r="E63" i="1"/>
  <c r="F68" i="1"/>
  <c r="G68" i="1"/>
  <c r="E68" i="1"/>
  <c r="I63" i="1" l="1"/>
  <c r="I51" i="1"/>
  <c r="I68" i="1"/>
  <c r="I57" i="1"/>
  <c r="I46" i="1"/>
  <c r="I41" i="1"/>
  <c r="E36" i="1"/>
  <c r="F36" i="1"/>
  <c r="G73" i="1"/>
  <c r="F78" i="1"/>
  <c r="I78" i="1" s="1"/>
  <c r="E78" i="1"/>
  <c r="F83" i="1"/>
  <c r="G83" i="1"/>
  <c r="E83" i="1"/>
  <c r="F88" i="1"/>
  <c r="G88" i="1"/>
  <c r="E88" i="1"/>
  <c r="F93" i="1"/>
  <c r="G93" i="1"/>
  <c r="E93" i="1"/>
  <c r="F98" i="1"/>
  <c r="G98" i="1"/>
  <c r="E98" i="1"/>
  <c r="F103" i="1"/>
  <c r="G103" i="1"/>
  <c r="E103" i="1"/>
  <c r="F113" i="1"/>
  <c r="G113" i="1"/>
  <c r="E113" i="1"/>
  <c r="F118" i="1"/>
  <c r="G118" i="1"/>
  <c r="E118" i="1"/>
  <c r="F30" i="1"/>
  <c r="G188" i="1"/>
  <c r="F193" i="1"/>
  <c r="G193" i="1"/>
  <c r="E193" i="1"/>
  <c r="F233" i="1"/>
  <c r="I233" i="1" s="1"/>
  <c r="E233" i="1"/>
  <c r="F238" i="1"/>
  <c r="I238" i="1" s="1"/>
  <c r="E238" i="1"/>
  <c r="F243" i="1"/>
  <c r="G243" i="1"/>
  <c r="E243" i="1"/>
  <c r="G226" i="1"/>
  <c r="F231" i="1"/>
  <c r="E231" i="1"/>
  <c r="I36" i="1" l="1"/>
  <c r="I243" i="1"/>
  <c r="I118" i="1"/>
  <c r="I103" i="1"/>
  <c r="I93" i="1"/>
  <c r="I113" i="1"/>
  <c r="I83" i="1"/>
  <c r="I88" i="1"/>
  <c r="G208" i="1"/>
  <c r="G24" i="1"/>
  <c r="F226" i="1"/>
  <c r="I231" i="1"/>
  <c r="I193" i="1"/>
  <c r="I98" i="1"/>
  <c r="F208" i="1"/>
  <c r="F25" i="1"/>
  <c r="E226" i="1"/>
  <c r="E188" i="1"/>
  <c r="I188" i="1" s="1"/>
  <c r="E228" i="1"/>
  <c r="F28" i="1"/>
  <c r="F228" i="1"/>
  <c r="I73" i="1"/>
  <c r="I226" i="1" l="1"/>
  <c r="F20" i="1"/>
  <c r="G21" i="1"/>
  <c r="G19" i="1"/>
  <c r="G16" i="1" s="1"/>
  <c r="F223" i="1"/>
  <c r="I228" i="1"/>
  <c r="F23" i="1"/>
  <c r="E223" i="1"/>
  <c r="E28" i="1"/>
  <c r="I28" i="1" s="1"/>
  <c r="E29" i="1"/>
  <c r="E24" i="1" s="1"/>
  <c r="E30" i="1"/>
  <c r="I30" i="1" s="1"/>
  <c r="E31" i="1"/>
  <c r="F29" i="1"/>
  <c r="F31" i="1"/>
  <c r="I31" i="1" l="1"/>
  <c r="I223" i="1"/>
  <c r="F18" i="1"/>
  <c r="F24" i="1"/>
  <c r="I24" i="1" s="1"/>
  <c r="I29" i="1"/>
  <c r="E208" i="1"/>
  <c r="I208" i="1" s="1"/>
  <c r="E23" i="1"/>
  <c r="I23" i="1" s="1"/>
  <c r="E26" i="1"/>
  <c r="E25" i="1"/>
  <c r="I25" i="1" s="1"/>
  <c r="F26" i="1"/>
  <c r="I26" i="1" l="1"/>
  <c r="E18" i="1"/>
  <c r="I18" i="1" s="1"/>
  <c r="E19" i="1"/>
  <c r="E20" i="1"/>
  <c r="I20" i="1" s="1"/>
  <c r="E21" i="1"/>
  <c r="F19" i="1"/>
  <c r="F21" i="1"/>
  <c r="I21" i="1" s="1"/>
  <c r="F16" i="1" l="1"/>
  <c r="I19" i="1"/>
  <c r="E16" i="1"/>
  <c r="I16" i="1" l="1"/>
</calcChain>
</file>

<file path=xl/sharedStrings.xml><?xml version="1.0" encoding="utf-8"?>
<sst xmlns="http://schemas.openxmlformats.org/spreadsheetml/2006/main" count="385" uniqueCount="111">
  <si>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</si>
  <si>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</si>
  <si>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</si>
  <si>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</si>
  <si>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</si>
  <si>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</si>
  <si>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</si>
  <si>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</si>
  <si>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</si>
  <si>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</si>
  <si>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</si>
  <si>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</si>
  <si>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</si>
  <si>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</si>
  <si>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</si>
  <si>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</si>
  <si>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</si>
  <si>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</si>
  <si>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</si>
  <si>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</si>
  <si>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</si>
  <si>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</si>
  <si>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</si>
  <si>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</si>
  <si>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</si>
  <si>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</si>
  <si>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</si>
  <si>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</si>
  <si>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</si>
  <si>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</si>
  <si>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</si>
  <si>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</si>
  <si>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</si>
  <si>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</si>
  <si>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</si>
  <si>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</si>
  <si>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</si>
  <si>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</si>
  <si>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</si>
  <si>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</si>
  <si>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</si>
  <si>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</si>
  <si>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</si>
  <si>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</si>
  <si>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</si>
  <si>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</si>
  <si>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</si>
  <si>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</si>
  <si>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</si>
  <si>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</si>
  <si>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</si>
  <si>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</si>
  <si>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</si>
  <si>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</si>
  <si>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</si>
  <si>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</si>
  <si>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</si>
  <si>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</si>
  <si>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</si>
  <si>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</si>
  <si>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</si>
  <si>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</si>
  <si>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</si>
  <si>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</si>
  <si>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</si>
  <si>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</si>
  <si>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</si>
  <si>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</si>
  <si>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</si>
  <si>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</si>
  <si>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</si>
  <si>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</si>
  <si>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</si>
  <si>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</si>
  <si>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</si>
  <si>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</si>
  <si>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</si>
  <si>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</si>
  <si>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</si>
  <si>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</si>
  <si>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</si>
  <si>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</si>
  <si>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</si>
  <si>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</si>
  <si>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</si>
  <si>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</si>
  <si>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</si>
  <si>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</si>
  <si>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</si>
  <si>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</si>
  <si>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</si>
  <si>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</si>
  <si>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</si>
  <si>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</si>
  <si>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</si>
  <si>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</si>
  <si>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</si>
  <si>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</si>
  <si>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</si>
  <si>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</si>
  <si>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</si>
  <si>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</si>
  <si>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</si>
  <si>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</si>
  <si>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</si>
  <si>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</si>
  <si>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</si>
  <si>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</si>
  <si>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</si>
  <si>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«Приложение №1 к муниципальной программе</t>
  </si>
  <si>
    <t>Приложение к постановлению Администрации Невельского района от 29.06.2021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</si>
</sst>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164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"/>
  <sheetViews>
    <sheetView tabSelected="1" view="pageBreakPreview" topLeftCell="B1" zoomScaleNormal="100" zoomScaleSheetLayoutView="100" workbookViewId="0">
      <selection activeCell="G2" sqref="A2:I25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 x14ac:dyDescent="0.25"/>
    <row r="2" spans="1:10" ht="39" customHeight="1" x14ac:dyDescent="0.25">
      <c r="G2" s="57" t="s">
        <v>110</v>
      </c>
      <c r="H2" s="57"/>
      <c r="I2" s="57"/>
    </row>
    <row r="3" spans="1:10" ht="21" customHeight="1" x14ac:dyDescent="0.25"/>
    <row r="4" spans="1:10" ht="18.75" x14ac:dyDescent="0.25">
      <c r="D4" s="50" t="s">
        <v>109</v>
      </c>
      <c r="E4" s="51"/>
      <c r="F4" s="51"/>
      <c r="G4" s="51"/>
      <c r="H4" s="51"/>
      <c r="I4" s="51"/>
    </row>
    <row r="5" spans="1:10" ht="18.75" x14ac:dyDescent="0.25">
      <c r="I5" s="1" t="s">
        <v>66</v>
      </c>
    </row>
    <row r="6" spans="1:10" ht="18.75" x14ac:dyDescent="0.25">
      <c r="I6" s="1" t="s">
        <v>67</v>
      </c>
    </row>
    <row r="7" spans="1:10" ht="18.75" x14ac:dyDescent="0.25">
      <c r="I7" s="1" t="s">
        <v>51</v>
      </c>
    </row>
    <row r="9" spans="1:10" x14ac:dyDescent="0.25">
      <c r="A9" s="55" t="s">
        <v>69</v>
      </c>
      <c r="B9" s="56"/>
      <c r="C9" s="56"/>
      <c r="D9" s="56"/>
      <c r="E9" s="56"/>
      <c r="F9" s="56"/>
      <c r="G9" s="56"/>
      <c r="H9" s="56"/>
      <c r="I9" s="56"/>
      <c r="J9" s="2"/>
    </row>
    <row r="10" spans="1:10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2"/>
    </row>
    <row r="11" spans="1:10" ht="21.75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2"/>
    </row>
    <row r="12" spans="1:10" hidden="1" x14ac:dyDescent="0.25"/>
    <row r="13" spans="1:10" ht="46.5" customHeight="1" x14ac:dyDescent="0.25">
      <c r="A13" s="52" t="s">
        <v>0</v>
      </c>
      <c r="B13" s="53" t="s">
        <v>1</v>
      </c>
      <c r="C13" s="53" t="s">
        <v>2</v>
      </c>
      <c r="D13" s="53" t="s">
        <v>3</v>
      </c>
      <c r="E13" s="54" t="s">
        <v>4</v>
      </c>
      <c r="F13" s="54"/>
      <c r="G13" s="54"/>
      <c r="H13" s="54"/>
      <c r="I13" s="54"/>
    </row>
    <row r="14" spans="1:10" ht="17.25" customHeight="1" x14ac:dyDescent="0.25">
      <c r="A14" s="52"/>
      <c r="B14" s="53"/>
      <c r="C14" s="53"/>
      <c r="D14" s="53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 x14ac:dyDescent="0.25">
      <c r="A16" s="29"/>
      <c r="B16" s="26" t="s">
        <v>70</v>
      </c>
      <c r="C16" s="26" t="s">
        <v>6</v>
      </c>
      <c r="D16" s="12" t="s">
        <v>5</v>
      </c>
      <c r="E16" s="11">
        <f>E17+E18+E19+E20</f>
        <v>220041.21999999997</v>
      </c>
      <c r="F16" s="11">
        <f>F17+F18+F19+F20</f>
        <v>219757.70300000001</v>
      </c>
      <c r="G16" s="11">
        <f t="shared" ref="G16:H16" si="0">G17+G18+G19+G20</f>
        <v>207173.4</v>
      </c>
      <c r="H16" s="11">
        <f t="shared" si="0"/>
        <v>206292.4</v>
      </c>
      <c r="I16" s="11">
        <f>E16+F16+G16+H16</f>
        <v>853264.723</v>
      </c>
    </row>
    <row r="17" spans="1:9" ht="15.75" customHeight="1" x14ac:dyDescent="0.25">
      <c r="A17" s="30"/>
      <c r="B17" s="27"/>
      <c r="C17" s="27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20504</v>
      </c>
      <c r="H17" s="8">
        <f t="shared" si="1"/>
        <v>20265.5</v>
      </c>
      <c r="I17" s="11">
        <f t="shared" ref="I17:I80" si="2">E17+F17+G17+H17</f>
        <v>76096.2</v>
      </c>
    </row>
    <row r="18" spans="1:9" ht="21.75" customHeight="1" x14ac:dyDescent="0.25">
      <c r="A18" s="30"/>
      <c r="B18" s="27"/>
      <c r="C18" s="27"/>
      <c r="D18" s="12" t="s">
        <v>8</v>
      </c>
      <c r="E18" s="8">
        <f>E23</f>
        <v>125681.5</v>
      </c>
      <c r="F18" s="9">
        <f t="shared" ref="F18:H18" si="3">F23</f>
        <v>117602.40000000001</v>
      </c>
      <c r="G18" s="9">
        <f t="shared" si="3"/>
        <v>110246.2</v>
      </c>
      <c r="H18" s="9">
        <f t="shared" si="3"/>
        <v>110083.8</v>
      </c>
      <c r="I18" s="11">
        <f t="shared" si="2"/>
        <v>463613.9</v>
      </c>
    </row>
    <row r="19" spans="1:9" ht="17.25" customHeight="1" x14ac:dyDescent="0.25">
      <c r="A19" s="30"/>
      <c r="B19" s="27"/>
      <c r="C19" s="27"/>
      <c r="D19" s="12" t="s">
        <v>9</v>
      </c>
      <c r="E19" s="13">
        <f>E24</f>
        <v>63378.319999999992</v>
      </c>
      <c r="F19" s="11">
        <f t="shared" ref="F19:H19" si="4">F24</f>
        <v>68210.002999999997</v>
      </c>
      <c r="G19" s="11">
        <f t="shared" si="4"/>
        <v>61623.199999999997</v>
      </c>
      <c r="H19" s="11">
        <f t="shared" si="4"/>
        <v>61143.1</v>
      </c>
      <c r="I19" s="11">
        <f t="shared" si="2"/>
        <v>254354.62299999999</v>
      </c>
    </row>
    <row r="20" spans="1:9" ht="18.75" customHeight="1" x14ac:dyDescent="0.25">
      <c r="A20" s="30"/>
      <c r="B20" s="27"/>
      <c r="C20" s="28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 x14ac:dyDescent="0.25">
      <c r="A21" s="30"/>
      <c r="B21" s="27"/>
      <c r="C21" s="26" t="s">
        <v>106</v>
      </c>
      <c r="D21" s="12" t="s">
        <v>5</v>
      </c>
      <c r="E21" s="11">
        <f>E22+E23+E24+E25</f>
        <v>220041.21999999997</v>
      </c>
      <c r="F21" s="11">
        <f t="shared" ref="F21:H21" si="6">F22+F23+F24+F25</f>
        <v>219757.70300000001</v>
      </c>
      <c r="G21" s="11">
        <f t="shared" si="6"/>
        <v>207173.4</v>
      </c>
      <c r="H21" s="11">
        <f t="shared" si="6"/>
        <v>206292.4</v>
      </c>
      <c r="I21" s="11">
        <f t="shared" si="2"/>
        <v>853264.723</v>
      </c>
    </row>
    <row r="22" spans="1:9" ht="15" customHeight="1" x14ac:dyDescent="0.25">
      <c r="A22" s="30"/>
      <c r="B22" s="27"/>
      <c r="C22" s="27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20504</v>
      </c>
      <c r="H22" s="9">
        <f t="shared" si="7"/>
        <v>20265.5</v>
      </c>
      <c r="I22" s="11">
        <f t="shared" si="2"/>
        <v>76096.2</v>
      </c>
    </row>
    <row r="23" spans="1:9" ht="17.25" customHeight="1" x14ac:dyDescent="0.25">
      <c r="A23" s="30"/>
      <c r="B23" s="27"/>
      <c r="C23" s="27"/>
      <c r="D23" s="12" t="s">
        <v>8</v>
      </c>
      <c r="E23" s="9">
        <f t="shared" ref="E23:H25" si="8">E28+E225</f>
        <v>125681.5</v>
      </c>
      <c r="F23" s="9">
        <f t="shared" si="8"/>
        <v>117602.40000000001</v>
      </c>
      <c r="G23" s="9">
        <f t="shared" si="8"/>
        <v>110246.2</v>
      </c>
      <c r="H23" s="9">
        <f t="shared" si="8"/>
        <v>110083.8</v>
      </c>
      <c r="I23" s="11">
        <f t="shared" si="2"/>
        <v>463613.9</v>
      </c>
    </row>
    <row r="24" spans="1:9" ht="18" customHeight="1" x14ac:dyDescent="0.25">
      <c r="A24" s="30"/>
      <c r="B24" s="27"/>
      <c r="C24" s="27"/>
      <c r="D24" s="12" t="s">
        <v>9</v>
      </c>
      <c r="E24" s="11">
        <f t="shared" si="8"/>
        <v>63378.319999999992</v>
      </c>
      <c r="F24" s="11">
        <f t="shared" si="8"/>
        <v>68210.002999999997</v>
      </c>
      <c r="G24" s="11">
        <f t="shared" si="8"/>
        <v>61623.199999999997</v>
      </c>
      <c r="H24" s="11">
        <f t="shared" si="8"/>
        <v>61143.1</v>
      </c>
      <c r="I24" s="11">
        <f t="shared" si="2"/>
        <v>254354.62299999999</v>
      </c>
    </row>
    <row r="25" spans="1:9" ht="15.75" customHeight="1" x14ac:dyDescent="0.25">
      <c r="A25" s="31"/>
      <c r="B25" s="28"/>
      <c r="C25" s="28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 x14ac:dyDescent="0.25">
      <c r="A26" s="29" t="s">
        <v>11</v>
      </c>
      <c r="B26" s="26" t="s">
        <v>12</v>
      </c>
      <c r="C26" s="26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212371.20300000001</v>
      </c>
      <c r="G26" s="10">
        <f t="shared" si="9"/>
        <v>200210.7</v>
      </c>
      <c r="H26" s="10">
        <f t="shared" si="9"/>
        <v>199807.4</v>
      </c>
      <c r="I26" s="11">
        <f t="shared" si="2"/>
        <v>825177.92300000007</v>
      </c>
    </row>
    <row r="27" spans="1:9" ht="16.5" customHeight="1" x14ac:dyDescent="0.25">
      <c r="A27" s="30"/>
      <c r="B27" s="27"/>
      <c r="C27" s="27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20504</v>
      </c>
      <c r="H27" s="9">
        <f>H32</f>
        <v>20265.5</v>
      </c>
      <c r="I27" s="11">
        <f t="shared" si="2"/>
        <v>76096.2</v>
      </c>
    </row>
    <row r="28" spans="1:9" ht="18.75" customHeight="1" x14ac:dyDescent="0.25">
      <c r="A28" s="30"/>
      <c r="B28" s="27"/>
      <c r="C28" s="27"/>
      <c r="D28" s="12" t="s">
        <v>14</v>
      </c>
      <c r="E28" s="9">
        <f>E33</f>
        <v>125681.5</v>
      </c>
      <c r="F28" s="9">
        <f t="shared" ref="F28:H28" si="11">F33</f>
        <v>117602.40000000001</v>
      </c>
      <c r="G28" s="9">
        <f t="shared" si="11"/>
        <v>110246.2</v>
      </c>
      <c r="H28" s="9">
        <f t="shared" si="11"/>
        <v>110083.8</v>
      </c>
      <c r="I28" s="11">
        <f t="shared" si="2"/>
        <v>463613.9</v>
      </c>
    </row>
    <row r="29" spans="1:9" ht="17.25" customHeight="1" x14ac:dyDescent="0.25">
      <c r="A29" s="30"/>
      <c r="B29" s="27"/>
      <c r="C29" s="27"/>
      <c r="D29" s="12" t="s">
        <v>9</v>
      </c>
      <c r="E29" s="11">
        <f>E34</f>
        <v>56125.719999999994</v>
      </c>
      <c r="F29" s="11">
        <f t="shared" ref="F29:H29" si="12">F34</f>
        <v>60823.502999999997</v>
      </c>
      <c r="G29" s="11">
        <f t="shared" si="12"/>
        <v>54660.5</v>
      </c>
      <c r="H29" s="11">
        <f t="shared" si="12"/>
        <v>54658.1</v>
      </c>
      <c r="I29" s="11">
        <f t="shared" si="2"/>
        <v>226267.823</v>
      </c>
    </row>
    <row r="30" spans="1:9" ht="15.75" customHeight="1" x14ac:dyDescent="0.25">
      <c r="A30" s="30"/>
      <c r="B30" s="27"/>
      <c r="C30" s="28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 x14ac:dyDescent="0.25">
      <c r="A31" s="30"/>
      <c r="B31" s="27"/>
      <c r="C31" s="26" t="s">
        <v>106</v>
      </c>
      <c r="D31" s="12" t="s">
        <v>5</v>
      </c>
      <c r="E31" s="10">
        <f>E33+E34+E35+E32</f>
        <v>212788.62</v>
      </c>
      <c r="F31" s="10">
        <f t="shared" ref="F31:H31" si="14">F33+F34+F35+F32</f>
        <v>212371.20299999998</v>
      </c>
      <c r="G31" s="10">
        <f t="shared" si="14"/>
        <v>200210.7</v>
      </c>
      <c r="H31" s="10">
        <f t="shared" si="14"/>
        <v>199807.4</v>
      </c>
      <c r="I31" s="11">
        <f t="shared" si="2"/>
        <v>825177.92300000007</v>
      </c>
    </row>
    <row r="32" spans="1:9" ht="15" customHeight="1" x14ac:dyDescent="0.25">
      <c r="A32" s="30"/>
      <c r="B32" s="27"/>
      <c r="C32" s="27"/>
      <c r="D32" s="12" t="s">
        <v>7</v>
      </c>
      <c r="E32" s="9">
        <f>E74+E189+E209</f>
        <v>16181.4</v>
      </c>
      <c r="F32" s="9">
        <f>F74+F189+F209</f>
        <v>19145.3</v>
      </c>
      <c r="G32" s="9">
        <f>G74+G189+G209</f>
        <v>20504</v>
      </c>
      <c r="H32" s="9">
        <f>H74+H189+H209</f>
        <v>20265.5</v>
      </c>
      <c r="I32" s="11">
        <f t="shared" si="2"/>
        <v>76096.2</v>
      </c>
    </row>
    <row r="33" spans="1:9" ht="15.75" customHeight="1" x14ac:dyDescent="0.25">
      <c r="A33" s="30"/>
      <c r="B33" s="27"/>
      <c r="C33" s="27"/>
      <c r="D33" s="12" t="s">
        <v>14</v>
      </c>
      <c r="E33" s="9">
        <f t="shared" ref="E33:H34" si="15">E38+E75+E190+E210</f>
        <v>125681.5</v>
      </c>
      <c r="F33" s="9">
        <f t="shared" si="15"/>
        <v>117602.40000000001</v>
      </c>
      <c r="G33" s="9">
        <f t="shared" si="15"/>
        <v>110246.2</v>
      </c>
      <c r="H33" s="9">
        <f t="shared" si="15"/>
        <v>110083.8</v>
      </c>
      <c r="I33" s="11">
        <f t="shared" si="2"/>
        <v>463613.9</v>
      </c>
    </row>
    <row r="34" spans="1:9" ht="18.75" customHeight="1" x14ac:dyDescent="0.25">
      <c r="A34" s="30"/>
      <c r="B34" s="27"/>
      <c r="C34" s="27"/>
      <c r="D34" s="12" t="s">
        <v>9</v>
      </c>
      <c r="E34" s="11">
        <f t="shared" si="15"/>
        <v>56125.719999999994</v>
      </c>
      <c r="F34" s="11">
        <f t="shared" si="15"/>
        <v>60823.502999999997</v>
      </c>
      <c r="G34" s="11">
        <f t="shared" si="15"/>
        <v>54660.5</v>
      </c>
      <c r="H34" s="11">
        <f t="shared" si="15"/>
        <v>54658.1</v>
      </c>
      <c r="I34" s="11">
        <f t="shared" si="2"/>
        <v>226267.823</v>
      </c>
    </row>
    <row r="35" spans="1:9" x14ac:dyDescent="0.25">
      <c r="A35" s="31"/>
      <c r="B35" s="28"/>
      <c r="C35" s="28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 x14ac:dyDescent="0.25">
      <c r="A36" s="29" t="s">
        <v>15</v>
      </c>
      <c r="B36" s="26" t="s">
        <v>16</v>
      </c>
      <c r="C36" s="26" t="s">
        <v>106</v>
      </c>
      <c r="D36" s="12" t="s">
        <v>5</v>
      </c>
      <c r="E36" s="8">
        <f>E38+E39+E40+E37</f>
        <v>63347.6</v>
      </c>
      <c r="F36" s="9">
        <f t="shared" ref="F36:H36" si="17">F38+F39+F40+F37</f>
        <v>65535.199999999997</v>
      </c>
      <c r="G36" s="9">
        <f t="shared" si="17"/>
        <v>62802.7</v>
      </c>
      <c r="H36" s="9">
        <f t="shared" si="17"/>
        <v>62702.7</v>
      </c>
      <c r="I36" s="11">
        <f t="shared" si="2"/>
        <v>254388.2</v>
      </c>
    </row>
    <row r="37" spans="1:9" ht="17.25" customHeight="1" x14ac:dyDescent="0.25">
      <c r="A37" s="30"/>
      <c r="B37" s="27"/>
      <c r="C37" s="27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 x14ac:dyDescent="0.25">
      <c r="A38" s="30"/>
      <c r="B38" s="27"/>
      <c r="C38" s="27"/>
      <c r="D38" s="12" t="s">
        <v>14</v>
      </c>
      <c r="E38" s="8">
        <f>E43+E48+E54+E61+E65+E70</f>
        <v>39927.1</v>
      </c>
      <c r="F38" s="8">
        <f t="shared" ref="F38:G38" si="18">F43+F48+F54+F61+F65+F70</f>
        <v>39896</v>
      </c>
      <c r="G38" s="8">
        <f t="shared" si="18"/>
        <v>37933</v>
      </c>
      <c r="H38" s="8">
        <f>H43+H48+H54+H61+H65+H70</f>
        <v>37833</v>
      </c>
      <c r="I38" s="11">
        <f t="shared" si="2"/>
        <v>155589.1</v>
      </c>
    </row>
    <row r="39" spans="1:9" x14ac:dyDescent="0.25">
      <c r="A39" s="30"/>
      <c r="B39" s="27"/>
      <c r="C39" s="27"/>
      <c r="D39" s="12" t="s">
        <v>9</v>
      </c>
      <c r="E39" s="8">
        <f>E44+E49+E55+E60+E66+E71</f>
        <v>15920.5</v>
      </c>
      <c r="F39" s="8">
        <f t="shared" ref="F39:H39" si="19">F44+F49+F55+F60+F66+F71</f>
        <v>18139.2</v>
      </c>
      <c r="G39" s="8">
        <f t="shared" si="19"/>
        <v>17369.7</v>
      </c>
      <c r="H39" s="8">
        <f t="shared" si="19"/>
        <v>17369.7</v>
      </c>
      <c r="I39" s="11">
        <f t="shared" si="2"/>
        <v>68799.099999999991</v>
      </c>
    </row>
    <row r="40" spans="1:9" ht="15" customHeight="1" x14ac:dyDescent="0.25">
      <c r="A40" s="31"/>
      <c r="B40" s="28"/>
      <c r="C40" s="28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 x14ac:dyDescent="0.25">
      <c r="A41" s="32" t="s">
        <v>17</v>
      </c>
      <c r="B41" s="26" t="s">
        <v>52</v>
      </c>
      <c r="C41" s="26" t="s">
        <v>106</v>
      </c>
      <c r="D41" s="12" t="s">
        <v>5</v>
      </c>
      <c r="E41" s="7">
        <f>E43+E44+E45+E42</f>
        <v>23419.5</v>
      </c>
      <c r="F41" s="6">
        <f t="shared" ref="F41:H41" si="21">F43+F44+F45+F42</f>
        <v>25638.3</v>
      </c>
      <c r="G41" s="6">
        <f t="shared" si="21"/>
        <v>24869.7</v>
      </c>
      <c r="H41" s="6">
        <f t="shared" si="21"/>
        <v>24869.7</v>
      </c>
      <c r="I41" s="11">
        <f t="shared" si="2"/>
        <v>98797.2</v>
      </c>
    </row>
    <row r="42" spans="1:9" ht="18" customHeight="1" x14ac:dyDescent="0.25">
      <c r="A42" s="33"/>
      <c r="B42" s="27"/>
      <c r="C42" s="27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 x14ac:dyDescent="0.25">
      <c r="A43" s="33"/>
      <c r="B43" s="27"/>
      <c r="C43" s="27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 x14ac:dyDescent="0.25">
      <c r="A44" s="33"/>
      <c r="B44" s="27"/>
      <c r="C44" s="27"/>
      <c r="D44" s="12" t="s">
        <v>9</v>
      </c>
      <c r="E44" s="6">
        <v>15919.5</v>
      </c>
      <c r="F44" s="6">
        <v>18138.3</v>
      </c>
      <c r="G44" s="6">
        <v>17369.7</v>
      </c>
      <c r="H44" s="6">
        <v>17369.7</v>
      </c>
      <c r="I44" s="11">
        <f t="shared" si="2"/>
        <v>68797.2</v>
      </c>
    </row>
    <row r="45" spans="1:9" ht="15" customHeight="1" x14ac:dyDescent="0.25">
      <c r="A45" s="34"/>
      <c r="B45" s="28"/>
      <c r="C45" s="28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 x14ac:dyDescent="0.25">
      <c r="A46" s="32" t="s">
        <v>18</v>
      </c>
      <c r="B46" s="26" t="s">
        <v>53</v>
      </c>
      <c r="C46" s="26" t="s">
        <v>106</v>
      </c>
      <c r="D46" s="12" t="s">
        <v>5</v>
      </c>
      <c r="E46" s="7">
        <f>E47+E48+E49+E50</f>
        <v>33</v>
      </c>
      <c r="F46" s="7">
        <f t="shared" ref="F46:H46" si="22">F47+F48+F49+F50</f>
        <v>87.9</v>
      </c>
      <c r="G46" s="7">
        <f t="shared" si="22"/>
        <v>87</v>
      </c>
      <c r="H46" s="7">
        <f t="shared" si="22"/>
        <v>87</v>
      </c>
      <c r="I46" s="11">
        <f t="shared" si="2"/>
        <v>294.89999999999998</v>
      </c>
    </row>
    <row r="47" spans="1:9" ht="18.75" customHeight="1" x14ac:dyDescent="0.25">
      <c r="A47" s="33"/>
      <c r="B47" s="27"/>
      <c r="C47" s="27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 x14ac:dyDescent="0.25">
      <c r="A48" s="33"/>
      <c r="B48" s="27"/>
      <c r="C48" s="27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 x14ac:dyDescent="0.25">
      <c r="A49" s="33"/>
      <c r="B49" s="27"/>
      <c r="C49" s="27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 x14ac:dyDescent="0.25">
      <c r="A50" s="34"/>
      <c r="B50" s="28"/>
      <c r="C50" s="28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 x14ac:dyDescent="0.25">
      <c r="A51" s="32" t="s">
        <v>19</v>
      </c>
      <c r="B51" s="26" t="s">
        <v>54</v>
      </c>
      <c r="C51" s="26" t="s">
        <v>106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 x14ac:dyDescent="0.25">
      <c r="A52" s="33"/>
      <c r="B52" s="27"/>
      <c r="C52" s="27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 x14ac:dyDescent="0.25">
      <c r="A53" s="33"/>
      <c r="B53" s="27"/>
      <c r="C53" s="27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 x14ac:dyDescent="0.25">
      <c r="A54" s="33"/>
      <c r="B54" s="27"/>
      <c r="C54" s="27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 x14ac:dyDescent="0.25">
      <c r="A55" s="33"/>
      <c r="B55" s="27"/>
      <c r="C55" s="27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15.75" customHeight="1" x14ac:dyDescent="0.25">
      <c r="A56" s="34"/>
      <c r="B56" s="28"/>
      <c r="C56" s="28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 x14ac:dyDescent="0.25">
      <c r="A57" s="32" t="s">
        <v>20</v>
      </c>
      <c r="B57" s="26" t="s">
        <v>59</v>
      </c>
      <c r="C57" s="26" t="s">
        <v>106</v>
      </c>
      <c r="D57" s="12" t="s">
        <v>5</v>
      </c>
      <c r="E57" s="6">
        <f>E58+E60+E61+E62</f>
        <v>36408.1</v>
      </c>
      <c r="F57" s="7">
        <f t="shared" ref="F57:H57" si="24">F58+F60+F61+F62</f>
        <v>36174</v>
      </c>
      <c r="G57" s="7">
        <f t="shared" si="24"/>
        <v>34235</v>
      </c>
      <c r="H57" s="7">
        <f t="shared" si="24"/>
        <v>34235</v>
      </c>
      <c r="I57" s="11">
        <f t="shared" si="2"/>
        <v>141052.1</v>
      </c>
    </row>
    <row r="58" spans="1:9" ht="18" customHeight="1" x14ac:dyDescent="0.25">
      <c r="A58" s="33"/>
      <c r="B58" s="27"/>
      <c r="C58" s="27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 x14ac:dyDescent="0.25">
      <c r="A59" s="33"/>
      <c r="B59" s="27"/>
      <c r="C59" s="27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 x14ac:dyDescent="0.25">
      <c r="A60" s="33"/>
      <c r="B60" s="27"/>
      <c r="C60" s="27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 x14ac:dyDescent="0.25">
      <c r="A61" s="33"/>
      <c r="B61" s="27"/>
      <c r="C61" s="27"/>
      <c r="D61" s="12" t="s">
        <v>8</v>
      </c>
      <c r="E61" s="6">
        <v>36408.1</v>
      </c>
      <c r="F61" s="6">
        <v>36174</v>
      </c>
      <c r="G61" s="6">
        <v>34235</v>
      </c>
      <c r="H61" s="6">
        <v>34235</v>
      </c>
      <c r="I61" s="11">
        <f t="shared" si="2"/>
        <v>141052.1</v>
      </c>
    </row>
    <row r="62" spans="1:9" ht="35.25" customHeight="1" x14ac:dyDescent="0.25">
      <c r="A62" s="34"/>
      <c r="B62" s="28"/>
      <c r="C62" s="28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 x14ac:dyDescent="0.25">
      <c r="A63" s="32" t="s">
        <v>21</v>
      </c>
      <c r="B63" s="35" t="s">
        <v>55</v>
      </c>
      <c r="C63" s="26" t="s">
        <v>106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 x14ac:dyDescent="0.25">
      <c r="A64" s="33"/>
      <c r="B64" s="36"/>
      <c r="C64" s="27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 x14ac:dyDescent="0.25">
      <c r="A65" s="33"/>
      <c r="B65" s="36"/>
      <c r="C65" s="27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 x14ac:dyDescent="0.25">
      <c r="A66" s="33"/>
      <c r="B66" s="36"/>
      <c r="C66" s="27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 x14ac:dyDescent="0.25">
      <c r="A67" s="34"/>
      <c r="B67" s="37"/>
      <c r="C67" s="28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 x14ac:dyDescent="0.25">
      <c r="A68" s="32" t="s">
        <v>22</v>
      </c>
      <c r="B68" s="26" t="s">
        <v>56</v>
      </c>
      <c r="C68" s="26" t="s">
        <v>106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 x14ac:dyDescent="0.25">
      <c r="A69" s="33"/>
      <c r="B69" s="27"/>
      <c r="C69" s="27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 x14ac:dyDescent="0.25">
      <c r="A70" s="33"/>
      <c r="B70" s="27"/>
      <c r="C70" s="27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 x14ac:dyDescent="0.25">
      <c r="A71" s="33"/>
      <c r="B71" s="27"/>
      <c r="C71" s="27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 x14ac:dyDescent="0.25">
      <c r="A72" s="34"/>
      <c r="B72" s="28"/>
      <c r="C72" s="28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 x14ac:dyDescent="0.25">
      <c r="A73" s="29" t="s">
        <v>23</v>
      </c>
      <c r="B73" s="26" t="s">
        <v>24</v>
      </c>
      <c r="C73" s="26" t="s">
        <v>106</v>
      </c>
      <c r="D73" s="12" t="s">
        <v>5</v>
      </c>
      <c r="E73" s="9">
        <f>E74+E75+E76+E77</f>
        <v>137750.32</v>
      </c>
      <c r="F73" s="9">
        <f>F74+F75+F76+F77</f>
        <v>138797.70300000001</v>
      </c>
      <c r="G73" s="9">
        <f>G74+G75+G76+G77</f>
        <v>129437.4</v>
      </c>
      <c r="H73" s="9">
        <f>H74+H75+H76+H77</f>
        <v>128623.9</v>
      </c>
      <c r="I73" s="11">
        <f t="shared" si="2"/>
        <v>534609.32300000009</v>
      </c>
    </row>
    <row r="74" spans="1:9" ht="18" customHeight="1" x14ac:dyDescent="0.25">
      <c r="A74" s="30"/>
      <c r="B74" s="27"/>
      <c r="C74" s="27"/>
      <c r="D74" s="12" t="s">
        <v>7</v>
      </c>
      <c r="E74" s="9">
        <f>E139+E164+E169</f>
        <v>11309.4</v>
      </c>
      <c r="F74" s="9">
        <f>F139+F164+F169</f>
        <v>18000.8</v>
      </c>
      <c r="G74" s="9">
        <f t="shared" ref="G74:H74" si="27">G139+G164+G169</f>
        <v>18503.8</v>
      </c>
      <c r="H74" s="9">
        <f t="shared" si="27"/>
        <v>17765.2</v>
      </c>
      <c r="I74" s="11">
        <f t="shared" si="2"/>
        <v>65579.199999999997</v>
      </c>
    </row>
    <row r="75" spans="1:9" x14ac:dyDescent="0.25">
      <c r="A75" s="30"/>
      <c r="B75" s="27"/>
      <c r="C75" s="27"/>
      <c r="D75" s="12" t="s">
        <v>14</v>
      </c>
      <c r="E75" s="9">
        <f>E80+E85+E90+E95+E100+E105+E110+E115+E120+E135+E140+E150+E155+E160+E170+E175</f>
        <v>85665.400000000009</v>
      </c>
      <c r="F75" s="9">
        <f>F80+F85+F90+F95+F100+F105+F110+F115+F120+F135+F140+F150+F155+F160+F170+F175+F125+F130+F145+F165+F180+F185</f>
        <v>77694.8</v>
      </c>
      <c r="G75" s="9">
        <f t="shared" ref="G75:H75" si="28">G80+G85+G90+G95+G100+G105+G110+G115+G120+G135+G140+G150+G155+G160+G170+G175</f>
        <v>72293.2</v>
      </c>
      <c r="H75" s="9">
        <f t="shared" si="28"/>
        <v>72225.8</v>
      </c>
      <c r="I75" s="11">
        <f t="shared" si="2"/>
        <v>307879.2</v>
      </c>
    </row>
    <row r="76" spans="1:9" x14ac:dyDescent="0.25">
      <c r="A76" s="30"/>
      <c r="B76" s="27"/>
      <c r="C76" s="27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F81+F86+F91+F96+F101+F106+F111+F116+F121+F131+F141+F146+F161+F171+F181+F186</f>
        <v>35802.102999999996</v>
      </c>
      <c r="G76" s="9">
        <f t="shared" ref="G76:H76" si="29">G81+G86+G91+G96+G101+G106+G111+G116+G121+G131+G141+G146+G161+G171+G181</f>
        <v>31340.399999999998</v>
      </c>
      <c r="H76" s="9">
        <f t="shared" si="29"/>
        <v>31332.899999999998</v>
      </c>
      <c r="I76" s="11">
        <f t="shared" si="2"/>
        <v>131950.92299999998</v>
      </c>
    </row>
    <row r="77" spans="1:9" x14ac:dyDescent="0.25">
      <c r="A77" s="31"/>
      <c r="B77" s="28"/>
      <c r="C77" s="28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 x14ac:dyDescent="0.25">
      <c r="A78" s="29" t="s">
        <v>25</v>
      </c>
      <c r="B78" s="26" t="s">
        <v>57</v>
      </c>
      <c r="C78" s="26" t="s">
        <v>106</v>
      </c>
      <c r="D78" s="12" t="s">
        <v>5</v>
      </c>
      <c r="E78" s="6">
        <f>E79+E80+E81+E82</f>
        <v>31630.82</v>
      </c>
      <c r="F78" s="6">
        <f t="shared" ref="F78:H78" si="31">F79+F80+F81+F82</f>
        <v>33358.03</v>
      </c>
      <c r="G78" s="6">
        <f t="shared" si="31"/>
        <v>31236.1</v>
      </c>
      <c r="H78" s="6">
        <f t="shared" si="31"/>
        <v>31236.1</v>
      </c>
      <c r="I78" s="11">
        <f t="shared" si="2"/>
        <v>127461.04999999999</v>
      </c>
    </row>
    <row r="79" spans="1:9" ht="16.5" customHeight="1" x14ac:dyDescent="0.25">
      <c r="A79" s="30"/>
      <c r="B79" s="27"/>
      <c r="C79" s="27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 x14ac:dyDescent="0.25">
      <c r="A80" s="30"/>
      <c r="B80" s="27"/>
      <c r="C80" s="27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 x14ac:dyDescent="0.25">
      <c r="A81" s="30"/>
      <c r="B81" s="27"/>
      <c r="C81" s="27"/>
      <c r="D81" s="12" t="s">
        <v>9</v>
      </c>
      <c r="E81" s="6">
        <v>31630.82</v>
      </c>
      <c r="F81" s="6">
        <v>33358.03</v>
      </c>
      <c r="G81" s="6">
        <v>31236.1</v>
      </c>
      <c r="H81" s="6">
        <v>31236.1</v>
      </c>
      <c r="I81" s="11">
        <f t="shared" ref="I81:I144" si="32">E81+F81+G81+H81</f>
        <v>127461.04999999999</v>
      </c>
    </row>
    <row r="82" spans="1:9" ht="15.75" customHeight="1" x14ac:dyDescent="0.25">
      <c r="A82" s="31"/>
      <c r="B82" s="28"/>
      <c r="C82" s="28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 x14ac:dyDescent="0.25">
      <c r="A83" s="29" t="s">
        <v>26</v>
      </c>
      <c r="B83" s="26" t="s">
        <v>58</v>
      </c>
      <c r="C83" s="26" t="s">
        <v>106</v>
      </c>
      <c r="D83" s="12" t="s">
        <v>5</v>
      </c>
      <c r="E83" s="6">
        <f>E85+E86+E87+E84</f>
        <v>10664.1</v>
      </c>
      <c r="F83" s="6">
        <f t="shared" ref="F83:H83" si="33">F85+F86+F87+F84</f>
        <v>10753</v>
      </c>
      <c r="G83" s="6">
        <f t="shared" si="33"/>
        <v>9854</v>
      </c>
      <c r="H83" s="6">
        <f t="shared" si="33"/>
        <v>9854</v>
      </c>
      <c r="I83" s="11">
        <f t="shared" si="32"/>
        <v>41125.1</v>
      </c>
    </row>
    <row r="84" spans="1:9" ht="18" customHeight="1" x14ac:dyDescent="0.25">
      <c r="A84" s="30"/>
      <c r="B84" s="27"/>
      <c r="C84" s="27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 x14ac:dyDescent="0.25">
      <c r="A85" s="30"/>
      <c r="B85" s="27"/>
      <c r="C85" s="27"/>
      <c r="D85" s="12" t="s">
        <v>14</v>
      </c>
      <c r="E85" s="6">
        <v>2774.1</v>
      </c>
      <c r="F85" s="6">
        <v>2603</v>
      </c>
      <c r="G85" s="6">
        <v>2554</v>
      </c>
      <c r="H85" s="6">
        <v>2554</v>
      </c>
      <c r="I85" s="11">
        <f t="shared" si="32"/>
        <v>10485.1</v>
      </c>
    </row>
    <row r="86" spans="1:9" ht="15" customHeight="1" x14ac:dyDescent="0.25">
      <c r="A86" s="30"/>
      <c r="B86" s="27"/>
      <c r="C86" s="27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 x14ac:dyDescent="0.25">
      <c r="A87" s="31"/>
      <c r="B87" s="28"/>
      <c r="C87" s="28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 x14ac:dyDescent="0.25">
      <c r="A88" s="29" t="s">
        <v>27</v>
      </c>
      <c r="B88" s="26" t="s">
        <v>60</v>
      </c>
      <c r="C88" s="26" t="s">
        <v>106</v>
      </c>
      <c r="D88" s="12" t="s">
        <v>5</v>
      </c>
      <c r="E88" s="6">
        <f>E89+E90+E91+E92</f>
        <v>76421.2</v>
      </c>
      <c r="F88" s="6">
        <f t="shared" ref="F88:H88" si="34">F89+F90+F91+F92</f>
        <v>72392</v>
      </c>
      <c r="G88" s="6">
        <f t="shared" si="34"/>
        <v>67353</v>
      </c>
      <c r="H88" s="6">
        <f t="shared" si="34"/>
        <v>67353</v>
      </c>
      <c r="I88" s="11">
        <f t="shared" si="32"/>
        <v>283519.2</v>
      </c>
    </row>
    <row r="89" spans="1:9" ht="15" customHeight="1" x14ac:dyDescent="0.25">
      <c r="A89" s="30"/>
      <c r="B89" s="27"/>
      <c r="C89" s="27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 x14ac:dyDescent="0.25">
      <c r="A90" s="30"/>
      <c r="B90" s="27"/>
      <c r="C90" s="27"/>
      <c r="D90" s="12" t="s">
        <v>14</v>
      </c>
      <c r="E90" s="6">
        <v>76421.2</v>
      </c>
      <c r="F90" s="6">
        <v>72392</v>
      </c>
      <c r="G90" s="6">
        <v>67353</v>
      </c>
      <c r="H90" s="6">
        <v>67353</v>
      </c>
      <c r="I90" s="11">
        <f t="shared" si="32"/>
        <v>283519.2</v>
      </c>
    </row>
    <row r="91" spans="1:9" ht="18" customHeight="1" x14ac:dyDescent="0.25">
      <c r="A91" s="30"/>
      <c r="B91" s="27"/>
      <c r="C91" s="27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 x14ac:dyDescent="0.25">
      <c r="A92" s="31"/>
      <c r="B92" s="28"/>
      <c r="C92" s="28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 x14ac:dyDescent="0.25">
      <c r="A93" s="29" t="s">
        <v>28</v>
      </c>
      <c r="B93" s="26" t="s">
        <v>61</v>
      </c>
      <c r="C93" s="26" t="s">
        <v>106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 x14ac:dyDescent="0.25">
      <c r="A94" s="30"/>
      <c r="B94" s="27"/>
      <c r="C94" s="27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 x14ac:dyDescent="0.25">
      <c r="A95" s="30"/>
      <c r="B95" s="27"/>
      <c r="C95" s="27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 x14ac:dyDescent="0.25">
      <c r="A96" s="30"/>
      <c r="B96" s="27"/>
      <c r="C96" s="27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 x14ac:dyDescent="0.25">
      <c r="A97" s="31"/>
      <c r="B97" s="28"/>
      <c r="C97" s="28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 x14ac:dyDescent="0.25">
      <c r="A98" s="29" t="s">
        <v>29</v>
      </c>
      <c r="B98" s="26" t="s">
        <v>74</v>
      </c>
      <c r="C98" s="26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 x14ac:dyDescent="0.25">
      <c r="A99" s="30"/>
      <c r="B99" s="27"/>
      <c r="C99" s="27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 x14ac:dyDescent="0.25">
      <c r="A100" s="30"/>
      <c r="B100" s="27"/>
      <c r="C100" s="27"/>
      <c r="D100" s="12" t="s">
        <v>14</v>
      </c>
      <c r="E100" s="6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 x14ac:dyDescent="0.25">
      <c r="A101" s="30"/>
      <c r="B101" s="27"/>
      <c r="C101" s="27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 x14ac:dyDescent="0.25">
      <c r="A102" s="31"/>
      <c r="B102" s="28"/>
      <c r="C102" s="28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 x14ac:dyDescent="0.25">
      <c r="A103" s="29" t="s">
        <v>30</v>
      </c>
      <c r="B103" s="35" t="s">
        <v>75</v>
      </c>
      <c r="C103" s="26" t="s">
        <v>106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 x14ac:dyDescent="0.25">
      <c r="A104" s="30"/>
      <c r="B104" s="36"/>
      <c r="C104" s="27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 x14ac:dyDescent="0.25">
      <c r="A105" s="30"/>
      <c r="B105" s="36"/>
      <c r="C105" s="27"/>
      <c r="D105" s="12" t="s">
        <v>14</v>
      </c>
      <c r="E105" s="6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 x14ac:dyDescent="0.25">
      <c r="A106" s="30"/>
      <c r="B106" s="36"/>
      <c r="C106" s="27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 x14ac:dyDescent="0.25">
      <c r="A107" s="31"/>
      <c r="B107" s="37"/>
      <c r="C107" s="28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 x14ac:dyDescent="0.25">
      <c r="A108" s="29" t="s">
        <v>31</v>
      </c>
      <c r="B108" s="26" t="s">
        <v>76</v>
      </c>
      <c r="C108" s="26" t="s">
        <v>106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 x14ac:dyDescent="0.25">
      <c r="A109" s="30"/>
      <c r="B109" s="27"/>
      <c r="C109" s="27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 x14ac:dyDescent="0.25">
      <c r="A110" s="30"/>
      <c r="B110" s="27"/>
      <c r="C110" s="27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 x14ac:dyDescent="0.25">
      <c r="A111" s="30"/>
      <c r="B111" s="27"/>
      <c r="C111" s="27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 x14ac:dyDescent="0.25">
      <c r="A112" s="31"/>
      <c r="B112" s="28"/>
      <c r="C112" s="28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 x14ac:dyDescent="0.25">
      <c r="A113" s="29" t="s">
        <v>32</v>
      </c>
      <c r="B113" s="26" t="s">
        <v>77</v>
      </c>
      <c r="C113" s="26" t="s">
        <v>106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 x14ac:dyDescent="0.25">
      <c r="A114" s="30"/>
      <c r="B114" s="27"/>
      <c r="C114" s="27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 x14ac:dyDescent="0.25">
      <c r="A115" s="30"/>
      <c r="B115" s="27"/>
      <c r="C115" s="27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 x14ac:dyDescent="0.25">
      <c r="A116" s="30"/>
      <c r="B116" s="27"/>
      <c r="C116" s="27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 x14ac:dyDescent="0.25">
      <c r="A117" s="31"/>
      <c r="B117" s="28"/>
      <c r="C117" s="28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 x14ac:dyDescent="0.25">
      <c r="A118" s="29" t="s">
        <v>33</v>
      </c>
      <c r="B118" s="26" t="s">
        <v>78</v>
      </c>
      <c r="C118" s="26" t="s">
        <v>106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 x14ac:dyDescent="0.25">
      <c r="A119" s="30"/>
      <c r="B119" s="27"/>
      <c r="C119" s="27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 x14ac:dyDescent="0.25">
      <c r="A120" s="30"/>
      <c r="B120" s="27"/>
      <c r="C120" s="27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 x14ac:dyDescent="0.25">
      <c r="A121" s="30"/>
      <c r="B121" s="27"/>
      <c r="C121" s="27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 x14ac:dyDescent="0.25">
      <c r="A122" s="31"/>
      <c r="B122" s="28"/>
      <c r="C122" s="28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 x14ac:dyDescent="0.25">
      <c r="A123" s="29" t="s">
        <v>34</v>
      </c>
      <c r="B123" s="23" t="s">
        <v>90</v>
      </c>
      <c r="C123" s="26" t="s">
        <v>106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 x14ac:dyDescent="0.25">
      <c r="A124" s="30"/>
      <c r="B124" s="24"/>
      <c r="C124" s="27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 x14ac:dyDescent="0.25">
      <c r="A125" s="30"/>
      <c r="B125" s="24"/>
      <c r="C125" s="27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 x14ac:dyDescent="0.25">
      <c r="A126" s="30"/>
      <c r="B126" s="24"/>
      <c r="C126" s="27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 x14ac:dyDescent="0.25">
      <c r="A127" s="31"/>
      <c r="B127" s="25"/>
      <c r="C127" s="28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 x14ac:dyDescent="0.25">
      <c r="A128" s="58" t="s">
        <v>35</v>
      </c>
      <c r="B128" s="23" t="s">
        <v>91</v>
      </c>
      <c r="C128" s="26" t="s">
        <v>106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 x14ac:dyDescent="0.25">
      <c r="A129" s="59"/>
      <c r="B129" s="24"/>
      <c r="C129" s="27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 x14ac:dyDescent="0.25">
      <c r="A130" s="59"/>
      <c r="B130" s="24"/>
      <c r="C130" s="27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 x14ac:dyDescent="0.25">
      <c r="A131" s="59"/>
      <c r="B131" s="24"/>
      <c r="C131" s="27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 x14ac:dyDescent="0.25">
      <c r="A132" s="60"/>
      <c r="B132" s="25"/>
      <c r="C132" s="28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 x14ac:dyDescent="0.25">
      <c r="A133" s="22" t="s">
        <v>36</v>
      </c>
      <c r="B133" s="19"/>
      <c r="C133" s="26" t="s">
        <v>106</v>
      </c>
      <c r="D133" s="14" t="s">
        <v>5</v>
      </c>
      <c r="E133" s="6">
        <f>E135</f>
        <v>61.6</v>
      </c>
      <c r="F133" s="6">
        <f t="shared" ref="F133:H133" si="41">F135</f>
        <v>106</v>
      </c>
      <c r="G133" s="6">
        <f t="shared" si="41"/>
        <v>95</v>
      </c>
      <c r="H133" s="6">
        <f t="shared" si="41"/>
        <v>95</v>
      </c>
      <c r="I133" s="11">
        <f t="shared" si="32"/>
        <v>357.6</v>
      </c>
    </row>
    <row r="134" spans="1:9" ht="13.5" customHeight="1" x14ac:dyDescent="0.25">
      <c r="A134" s="22"/>
      <c r="B134" s="24" t="s">
        <v>92</v>
      </c>
      <c r="C134" s="27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 x14ac:dyDescent="0.25">
      <c r="A135" s="22"/>
      <c r="B135" s="24"/>
      <c r="C135" s="27"/>
      <c r="D135" s="14" t="s">
        <v>14</v>
      </c>
      <c r="E135" s="6">
        <v>61.6</v>
      </c>
      <c r="F135" s="6">
        <v>106</v>
      </c>
      <c r="G135" s="6">
        <v>95</v>
      </c>
      <c r="H135" s="6">
        <v>95</v>
      </c>
      <c r="I135" s="11">
        <f t="shared" si="32"/>
        <v>357.6</v>
      </c>
    </row>
    <row r="136" spans="1:9" ht="13.5" customHeight="1" x14ac:dyDescent="0.25">
      <c r="A136" s="22"/>
      <c r="B136" s="24"/>
      <c r="C136" s="27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 x14ac:dyDescent="0.25">
      <c r="A137" s="22"/>
      <c r="B137" s="25"/>
      <c r="C137" s="28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 x14ac:dyDescent="0.25">
      <c r="A138" s="22" t="s">
        <v>49</v>
      </c>
      <c r="B138" s="23" t="s">
        <v>93</v>
      </c>
      <c r="C138" s="26" t="s">
        <v>106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 x14ac:dyDescent="0.25">
      <c r="A139" s="22"/>
      <c r="B139" s="24"/>
      <c r="C139" s="27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 x14ac:dyDescent="0.25">
      <c r="A140" s="22"/>
      <c r="B140" s="24"/>
      <c r="C140" s="27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 x14ac:dyDescent="0.25">
      <c r="A141" s="22"/>
      <c r="B141" s="24"/>
      <c r="C141" s="27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 x14ac:dyDescent="0.25">
      <c r="A142" s="22"/>
      <c r="B142" s="25"/>
      <c r="C142" s="28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 x14ac:dyDescent="0.25">
      <c r="A143" s="22" t="s">
        <v>72</v>
      </c>
      <c r="B143" s="23" t="s">
        <v>94</v>
      </c>
      <c r="C143" s="26" t="s">
        <v>106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 x14ac:dyDescent="0.25">
      <c r="A144" s="22"/>
      <c r="B144" s="24"/>
      <c r="C144" s="27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 x14ac:dyDescent="0.25">
      <c r="A145" s="22"/>
      <c r="B145" s="24"/>
      <c r="C145" s="27"/>
      <c r="D145" s="14" t="s">
        <v>14</v>
      </c>
      <c r="E145" s="6"/>
      <c r="F145" s="6"/>
      <c r="G145" s="6"/>
      <c r="H145" s="6"/>
      <c r="I145" s="11">
        <f t="shared" ref="I145:I218" si="44">E145+F145+G145+H145</f>
        <v>0</v>
      </c>
    </row>
    <row r="146" spans="1:9" ht="10.5" customHeight="1" x14ac:dyDescent="0.25">
      <c r="A146" s="22"/>
      <c r="B146" s="24"/>
      <c r="C146" s="27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 x14ac:dyDescent="0.25">
      <c r="A147" s="22"/>
      <c r="B147" s="25"/>
      <c r="C147" s="28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 x14ac:dyDescent="0.25">
      <c r="A148" s="22" t="s">
        <v>73</v>
      </c>
      <c r="B148" s="23" t="s">
        <v>95</v>
      </c>
      <c r="C148" s="26" t="s">
        <v>106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 x14ac:dyDescent="0.25">
      <c r="A149" s="22"/>
      <c r="B149" s="24"/>
      <c r="C149" s="27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 x14ac:dyDescent="0.25">
      <c r="A150" s="22"/>
      <c r="B150" s="24"/>
      <c r="C150" s="27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 x14ac:dyDescent="0.25">
      <c r="A151" s="22"/>
      <c r="B151" s="24"/>
      <c r="C151" s="27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 x14ac:dyDescent="0.25">
      <c r="A152" s="22"/>
      <c r="B152" s="25"/>
      <c r="C152" s="28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 x14ac:dyDescent="0.25">
      <c r="A153" s="22" t="s">
        <v>81</v>
      </c>
      <c r="B153" s="23" t="s">
        <v>96</v>
      </c>
      <c r="C153" s="26" t="s">
        <v>106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 x14ac:dyDescent="0.25">
      <c r="A154" s="22"/>
      <c r="B154" s="24"/>
      <c r="C154" s="27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 x14ac:dyDescent="0.25">
      <c r="A155" s="22"/>
      <c r="B155" s="24"/>
      <c r="C155" s="27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 x14ac:dyDescent="0.25">
      <c r="A156" s="22"/>
      <c r="B156" s="24"/>
      <c r="C156" s="27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 x14ac:dyDescent="0.25">
      <c r="A157" s="22"/>
      <c r="B157" s="25"/>
      <c r="C157" s="28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 x14ac:dyDescent="0.25">
      <c r="A158" s="22" t="s">
        <v>82</v>
      </c>
      <c r="B158" s="23" t="s">
        <v>97</v>
      </c>
      <c r="C158" s="26" t="s">
        <v>106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 x14ac:dyDescent="0.25">
      <c r="A159" s="22"/>
      <c r="B159" s="24"/>
      <c r="C159" s="27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 x14ac:dyDescent="0.25">
      <c r="A160" s="22"/>
      <c r="B160" s="24"/>
      <c r="C160" s="27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 x14ac:dyDescent="0.25">
      <c r="A161" s="22"/>
      <c r="B161" s="24"/>
      <c r="C161" s="27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 x14ac:dyDescent="0.25">
      <c r="A162" s="22"/>
      <c r="B162" s="25"/>
      <c r="C162" s="28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16.5" customHeight="1" x14ac:dyDescent="0.25">
      <c r="A163" s="22" t="s">
        <v>83</v>
      </c>
      <c r="B163" s="23" t="s">
        <v>98</v>
      </c>
      <c r="C163" s="26" t="s">
        <v>106</v>
      </c>
      <c r="D163" s="14" t="s">
        <v>5</v>
      </c>
      <c r="E163" s="6">
        <f>E164</f>
        <v>2760.2</v>
      </c>
      <c r="F163" s="6">
        <f t="shared" ref="F163:H163" si="45">F164</f>
        <v>8281</v>
      </c>
      <c r="G163" s="6">
        <f t="shared" si="45"/>
        <v>8281</v>
      </c>
      <c r="H163" s="6">
        <f t="shared" si="45"/>
        <v>8281</v>
      </c>
      <c r="I163" s="11">
        <f t="shared" si="44"/>
        <v>27603.200000000001</v>
      </c>
    </row>
    <row r="164" spans="1:9" ht="22.5" customHeight="1" x14ac:dyDescent="0.25">
      <c r="A164" s="22"/>
      <c r="B164" s="24"/>
      <c r="C164" s="27"/>
      <c r="D164" s="14" t="s">
        <v>7</v>
      </c>
      <c r="E164" s="6">
        <v>2760.2</v>
      </c>
      <c r="F164" s="6">
        <v>8281</v>
      </c>
      <c r="G164" s="6">
        <v>8281</v>
      </c>
      <c r="H164" s="6">
        <v>8281</v>
      </c>
      <c r="I164" s="11">
        <f t="shared" si="44"/>
        <v>27603.200000000001</v>
      </c>
    </row>
    <row r="165" spans="1:9" ht="21" customHeight="1" x14ac:dyDescent="0.25">
      <c r="A165" s="22"/>
      <c r="B165" s="24"/>
      <c r="C165" s="27"/>
      <c r="D165" s="14" t="s">
        <v>14</v>
      </c>
      <c r="E165" s="6"/>
      <c r="F165" s="6"/>
      <c r="G165" s="6"/>
      <c r="H165" s="6"/>
      <c r="I165" s="11">
        <f t="shared" si="44"/>
        <v>0</v>
      </c>
    </row>
    <row r="166" spans="1:9" ht="20.25" customHeight="1" x14ac:dyDescent="0.25">
      <c r="A166" s="22"/>
      <c r="B166" s="24"/>
      <c r="C166" s="27"/>
      <c r="D166" s="14" t="s">
        <v>9</v>
      </c>
      <c r="E166" s="6"/>
      <c r="F166" s="6"/>
      <c r="G166" s="6"/>
      <c r="H166" s="6"/>
      <c r="I166" s="11">
        <f t="shared" si="44"/>
        <v>0</v>
      </c>
    </row>
    <row r="167" spans="1:9" ht="21" customHeight="1" x14ac:dyDescent="0.25">
      <c r="A167" s="22"/>
      <c r="B167" s="25"/>
      <c r="C167" s="28"/>
      <c r="D167" s="14" t="s">
        <v>10</v>
      </c>
      <c r="E167" s="6"/>
      <c r="F167" s="6"/>
      <c r="G167" s="6"/>
      <c r="H167" s="6"/>
      <c r="I167" s="11">
        <f t="shared" si="44"/>
        <v>0</v>
      </c>
    </row>
    <row r="168" spans="1:9" ht="21" customHeight="1" x14ac:dyDescent="0.25">
      <c r="A168" s="22" t="s">
        <v>100</v>
      </c>
      <c r="B168" s="23" t="s">
        <v>101</v>
      </c>
      <c r="C168" s="26" t="s">
        <v>106</v>
      </c>
      <c r="D168" s="14" t="s">
        <v>5</v>
      </c>
      <c r="E168" s="6">
        <f>E169+E170+E171+E172</f>
        <v>3504.2</v>
      </c>
      <c r="F168" s="6">
        <f t="shared" ref="F168:H168" si="46">F169+F170+F171+F172</f>
        <v>9916.1</v>
      </c>
      <c r="G168" s="6">
        <f t="shared" si="46"/>
        <v>10557.3</v>
      </c>
      <c r="H168" s="6">
        <f t="shared" si="46"/>
        <v>9803.7999999999993</v>
      </c>
      <c r="I168" s="11">
        <f t="shared" si="44"/>
        <v>33781.399999999994</v>
      </c>
    </row>
    <row r="169" spans="1:9" ht="21" customHeight="1" x14ac:dyDescent="0.25">
      <c r="A169" s="22"/>
      <c r="B169" s="24"/>
      <c r="C169" s="27"/>
      <c r="D169" s="14" t="s">
        <v>7</v>
      </c>
      <c r="E169" s="6">
        <v>3349.2</v>
      </c>
      <c r="F169" s="6">
        <v>9719.7999999999993</v>
      </c>
      <c r="G169" s="6">
        <v>10222.799999999999</v>
      </c>
      <c r="H169" s="6">
        <v>9484.2000000000007</v>
      </c>
      <c r="I169" s="11">
        <f t="shared" si="44"/>
        <v>32776</v>
      </c>
    </row>
    <row r="170" spans="1:9" ht="21" customHeight="1" x14ac:dyDescent="0.25">
      <c r="A170" s="22"/>
      <c r="B170" s="24"/>
      <c r="C170" s="27"/>
      <c r="D170" s="14" t="s">
        <v>14</v>
      </c>
      <c r="E170" s="6">
        <v>119.9</v>
      </c>
      <c r="F170" s="6">
        <v>97.2</v>
      </c>
      <c r="G170" s="6">
        <v>230.2</v>
      </c>
      <c r="H170" s="6">
        <v>222.8</v>
      </c>
      <c r="I170" s="11">
        <f t="shared" si="44"/>
        <v>670.1</v>
      </c>
    </row>
    <row r="171" spans="1:9" ht="18" customHeight="1" x14ac:dyDescent="0.25">
      <c r="A171" s="22"/>
      <c r="B171" s="24"/>
      <c r="C171" s="27"/>
      <c r="D171" s="14" t="s">
        <v>9</v>
      </c>
      <c r="E171" s="6">
        <v>35.1</v>
      </c>
      <c r="F171" s="6">
        <v>99.1</v>
      </c>
      <c r="G171" s="6">
        <v>104.3</v>
      </c>
      <c r="H171" s="6">
        <v>96.8</v>
      </c>
      <c r="I171" s="11">
        <f t="shared" si="44"/>
        <v>335.3</v>
      </c>
    </row>
    <row r="172" spans="1:9" ht="16.5" customHeight="1" x14ac:dyDescent="0.25">
      <c r="A172" s="22"/>
      <c r="B172" s="25"/>
      <c r="C172" s="28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 x14ac:dyDescent="0.25">
      <c r="A173" s="22" t="s">
        <v>102</v>
      </c>
      <c r="B173" s="23" t="s">
        <v>103</v>
      </c>
      <c r="C173" s="26" t="s">
        <v>106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 x14ac:dyDescent="0.25">
      <c r="A174" s="22"/>
      <c r="B174" s="24"/>
      <c r="C174" s="27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 x14ac:dyDescent="0.25">
      <c r="A175" s="22"/>
      <c r="B175" s="24"/>
      <c r="C175" s="27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 x14ac:dyDescent="0.25">
      <c r="A176" s="22"/>
      <c r="B176" s="24"/>
      <c r="C176" s="27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26.25" customHeight="1" x14ac:dyDescent="0.25">
      <c r="A177" s="22"/>
      <c r="B177" s="25"/>
      <c r="C177" s="28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17.25" customHeight="1" x14ac:dyDescent="0.25">
      <c r="A178" s="22" t="s">
        <v>104</v>
      </c>
      <c r="B178" s="23" t="s">
        <v>105</v>
      </c>
      <c r="C178" s="26" t="s">
        <v>106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 x14ac:dyDescent="0.25">
      <c r="A179" s="22"/>
      <c r="B179" s="24"/>
      <c r="C179" s="27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 x14ac:dyDescent="0.25">
      <c r="A180" s="22"/>
      <c r="B180" s="24"/>
      <c r="C180" s="27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 x14ac:dyDescent="0.25">
      <c r="A181" s="22"/>
      <c r="B181" s="24"/>
      <c r="C181" s="27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 x14ac:dyDescent="0.25">
      <c r="A182" s="22"/>
      <c r="B182" s="25"/>
      <c r="C182" s="28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7.25" customHeight="1" x14ac:dyDescent="0.25">
      <c r="A183" s="22" t="s">
        <v>108</v>
      </c>
      <c r="B183" s="23" t="s">
        <v>107</v>
      </c>
      <c r="C183" s="26" t="s">
        <v>106</v>
      </c>
      <c r="D183" s="14" t="s">
        <v>5</v>
      </c>
      <c r="E183" s="6"/>
      <c r="F183" s="6">
        <f>F184+F185+F186+F187</f>
        <v>403.673</v>
      </c>
      <c r="G183" s="6">
        <f t="shared" ref="G183:H183" si="49">G184+G185+G186+G187</f>
        <v>0</v>
      </c>
      <c r="H183" s="6">
        <f t="shared" si="49"/>
        <v>0</v>
      </c>
      <c r="I183" s="11">
        <f t="shared" ref="I183:I187" si="50">E183+F183+G183+H183</f>
        <v>403.673</v>
      </c>
    </row>
    <row r="184" spans="1:9" ht="17.25" customHeight="1" x14ac:dyDescent="0.25">
      <c r="A184" s="22"/>
      <c r="B184" s="24"/>
      <c r="C184" s="27"/>
      <c r="D184" s="14" t="s">
        <v>7</v>
      </c>
      <c r="E184" s="6"/>
      <c r="F184" s="6"/>
      <c r="G184" s="6"/>
      <c r="H184" s="6"/>
      <c r="I184" s="11">
        <f t="shared" si="50"/>
        <v>0</v>
      </c>
    </row>
    <row r="185" spans="1:9" ht="17.25" customHeight="1" x14ac:dyDescent="0.25">
      <c r="A185" s="22"/>
      <c r="B185" s="24"/>
      <c r="C185" s="27"/>
      <c r="D185" s="14" t="s">
        <v>14</v>
      </c>
      <c r="E185" s="6"/>
      <c r="F185" s="6">
        <v>395.6</v>
      </c>
      <c r="G185" s="6"/>
      <c r="H185" s="6"/>
      <c r="I185" s="11">
        <f t="shared" si="50"/>
        <v>395.6</v>
      </c>
    </row>
    <row r="186" spans="1:9" ht="17.25" customHeight="1" x14ac:dyDescent="0.25">
      <c r="A186" s="22"/>
      <c r="B186" s="24"/>
      <c r="C186" s="27"/>
      <c r="D186" s="14" t="s">
        <v>9</v>
      </c>
      <c r="E186" s="6"/>
      <c r="F186" s="6">
        <v>8.0730000000000004</v>
      </c>
      <c r="G186" s="6"/>
      <c r="H186" s="6"/>
      <c r="I186" s="11">
        <f t="shared" si="50"/>
        <v>8.0730000000000004</v>
      </c>
    </row>
    <row r="187" spans="1:9" ht="17.25" customHeight="1" x14ac:dyDescent="0.25">
      <c r="A187" s="22"/>
      <c r="B187" s="25"/>
      <c r="C187" s="28"/>
      <c r="D187" s="14" t="s">
        <v>10</v>
      </c>
      <c r="E187" s="6"/>
      <c r="F187" s="6"/>
      <c r="G187" s="6"/>
      <c r="H187" s="6"/>
      <c r="I187" s="11">
        <f t="shared" si="50"/>
        <v>0</v>
      </c>
    </row>
    <row r="188" spans="1:9" ht="15" customHeight="1" x14ac:dyDescent="0.25">
      <c r="A188" s="41" t="s">
        <v>37</v>
      </c>
      <c r="B188" s="42" t="s">
        <v>42</v>
      </c>
      <c r="C188" s="26" t="s">
        <v>106</v>
      </c>
      <c r="D188" s="12" t="s">
        <v>5</v>
      </c>
      <c r="E188" s="9">
        <f>E189+E190+E191+E192</f>
        <v>6719</v>
      </c>
      <c r="F188" s="9">
        <f>F189+F190+F191+F192</f>
        <v>6870.5</v>
      </c>
      <c r="G188" s="9">
        <f t="shared" ref="G188:H188" si="51">G189+G190+G191+G192</f>
        <v>5930</v>
      </c>
      <c r="H188" s="9">
        <f t="shared" si="51"/>
        <v>5930</v>
      </c>
      <c r="I188" s="11">
        <f t="shared" si="44"/>
        <v>25449.5</v>
      </c>
    </row>
    <row r="189" spans="1:9" ht="15" customHeight="1" x14ac:dyDescent="0.25">
      <c r="A189" s="33"/>
      <c r="B189" s="43"/>
      <c r="C189" s="27"/>
      <c r="D189" s="12" t="s">
        <v>7</v>
      </c>
      <c r="E189" s="9"/>
      <c r="F189" s="9"/>
      <c r="G189" s="9"/>
      <c r="H189" s="9"/>
      <c r="I189" s="11">
        <f t="shared" si="44"/>
        <v>0</v>
      </c>
    </row>
    <row r="190" spans="1:9" ht="15" customHeight="1" x14ac:dyDescent="0.25">
      <c r="A190" s="33"/>
      <c r="B190" s="43"/>
      <c r="C190" s="27"/>
      <c r="D190" s="12" t="s">
        <v>14</v>
      </c>
      <c r="E190" s="9">
        <f>E205</f>
        <v>39</v>
      </c>
      <c r="F190" s="9">
        <f t="shared" ref="F190:H190" si="52">F205</f>
        <v>0</v>
      </c>
      <c r="G190" s="9">
        <f t="shared" si="52"/>
        <v>0</v>
      </c>
      <c r="H190" s="9">
        <f t="shared" si="52"/>
        <v>0</v>
      </c>
      <c r="I190" s="11">
        <f t="shared" si="44"/>
        <v>39</v>
      </c>
    </row>
    <row r="191" spans="1:9" ht="15" customHeight="1" x14ac:dyDescent="0.25">
      <c r="A191" s="33"/>
      <c r="B191" s="43"/>
      <c r="C191" s="27"/>
      <c r="D191" s="12" t="s">
        <v>9</v>
      </c>
      <c r="E191" s="9">
        <f>E196+E206</f>
        <v>6680</v>
      </c>
      <c r="F191" s="9">
        <f t="shared" ref="F191:H191" si="53">F196+F206</f>
        <v>6870.5</v>
      </c>
      <c r="G191" s="9">
        <f t="shared" si="53"/>
        <v>5930</v>
      </c>
      <c r="H191" s="9">
        <f t="shared" si="53"/>
        <v>5930</v>
      </c>
      <c r="I191" s="11">
        <f t="shared" si="44"/>
        <v>25410.5</v>
      </c>
    </row>
    <row r="192" spans="1:9" ht="15" customHeight="1" x14ac:dyDescent="0.25">
      <c r="A192" s="34"/>
      <c r="B192" s="44"/>
      <c r="C192" s="28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5" customHeight="1" x14ac:dyDescent="0.25">
      <c r="A193" s="45" t="s">
        <v>38</v>
      </c>
      <c r="B193" s="26" t="s">
        <v>79</v>
      </c>
      <c r="C193" s="26" t="s">
        <v>48</v>
      </c>
      <c r="D193" s="12" t="s">
        <v>5</v>
      </c>
      <c r="E193" s="6">
        <f>E194+E195+E196</f>
        <v>6680</v>
      </c>
      <c r="F193" s="6">
        <f t="shared" ref="F193:H193" si="54">F194+F195+F196</f>
        <v>6870.5</v>
      </c>
      <c r="G193" s="6">
        <f t="shared" si="54"/>
        <v>5930</v>
      </c>
      <c r="H193" s="6">
        <f t="shared" si="54"/>
        <v>5930</v>
      </c>
      <c r="I193" s="11">
        <f t="shared" si="44"/>
        <v>25410.5</v>
      </c>
    </row>
    <row r="194" spans="1:9" ht="17.25" customHeight="1" x14ac:dyDescent="0.25">
      <c r="A194" s="33"/>
      <c r="B194" s="27"/>
      <c r="C194" s="27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 x14ac:dyDescent="0.25">
      <c r="A195" s="33"/>
      <c r="B195" s="27"/>
      <c r="C195" s="27"/>
      <c r="D195" s="12" t="s">
        <v>14</v>
      </c>
      <c r="E195" s="6">
        <v>0</v>
      </c>
      <c r="F195" s="6"/>
      <c r="G195" s="6"/>
      <c r="H195" s="6"/>
      <c r="I195" s="11">
        <f t="shared" si="44"/>
        <v>0</v>
      </c>
    </row>
    <row r="196" spans="1:9" ht="15" customHeight="1" x14ac:dyDescent="0.25">
      <c r="A196" s="33"/>
      <c r="B196" s="27"/>
      <c r="C196" s="27"/>
      <c r="D196" s="12" t="s">
        <v>9</v>
      </c>
      <c r="E196" s="6">
        <v>6680</v>
      </c>
      <c r="F196" s="6">
        <v>6870.5</v>
      </c>
      <c r="G196" s="6">
        <v>5930</v>
      </c>
      <c r="H196" s="6">
        <v>5930</v>
      </c>
      <c r="I196" s="11">
        <f t="shared" si="44"/>
        <v>25410.5</v>
      </c>
    </row>
    <row r="197" spans="1:9" ht="14.25" customHeight="1" x14ac:dyDescent="0.25">
      <c r="A197" s="34"/>
      <c r="B197" s="28"/>
      <c r="C197" s="28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3.5" customHeight="1" x14ac:dyDescent="0.25">
      <c r="A198" s="32" t="s">
        <v>39</v>
      </c>
      <c r="B198" s="26" t="s">
        <v>80</v>
      </c>
      <c r="C198" s="26" t="s">
        <v>48</v>
      </c>
      <c r="D198" s="12" t="s">
        <v>5</v>
      </c>
      <c r="E198" s="6">
        <v>0</v>
      </c>
      <c r="F198" s="6">
        <f>F199+F200+F201</f>
        <v>0</v>
      </c>
      <c r="G198" s="6">
        <f t="shared" ref="G198" si="55">G199+G200+G201</f>
        <v>0</v>
      </c>
      <c r="H198" s="6"/>
      <c r="I198" s="11">
        <f t="shared" si="44"/>
        <v>0</v>
      </c>
    </row>
    <row r="199" spans="1:9" ht="14.25" customHeight="1" x14ac:dyDescent="0.25">
      <c r="A199" s="33"/>
      <c r="B199" s="27"/>
      <c r="C199" s="27"/>
      <c r="D199" s="12" t="s">
        <v>7</v>
      </c>
      <c r="E199" s="6">
        <v>0</v>
      </c>
      <c r="F199" s="6"/>
      <c r="G199" s="6"/>
      <c r="H199" s="6"/>
      <c r="I199" s="11">
        <f t="shared" si="44"/>
        <v>0</v>
      </c>
    </row>
    <row r="200" spans="1:9" ht="15" customHeight="1" x14ac:dyDescent="0.25">
      <c r="A200" s="33"/>
      <c r="B200" s="27"/>
      <c r="C200" s="27"/>
      <c r="D200" s="12" t="s">
        <v>14</v>
      </c>
      <c r="E200" s="6">
        <v>0</v>
      </c>
      <c r="F200" s="6">
        <v>0</v>
      </c>
      <c r="G200" s="6">
        <v>0</v>
      </c>
      <c r="H200" s="6"/>
      <c r="I200" s="11">
        <f t="shared" si="44"/>
        <v>0</v>
      </c>
    </row>
    <row r="201" spans="1:9" ht="15" customHeight="1" x14ac:dyDescent="0.25">
      <c r="A201" s="33"/>
      <c r="B201" s="27"/>
      <c r="C201" s="27"/>
      <c r="D201" s="12" t="s">
        <v>9</v>
      </c>
      <c r="E201" s="6">
        <v>0</v>
      </c>
      <c r="F201" s="6"/>
      <c r="G201" s="6"/>
      <c r="H201" s="6"/>
      <c r="I201" s="11">
        <f t="shared" si="44"/>
        <v>0</v>
      </c>
    </row>
    <row r="202" spans="1:9" ht="21" customHeight="1" x14ac:dyDescent="0.25">
      <c r="A202" s="34"/>
      <c r="B202" s="28"/>
      <c r="C202" s="28"/>
      <c r="D202" s="12" t="s">
        <v>10</v>
      </c>
      <c r="E202" s="6">
        <v>0</v>
      </c>
      <c r="F202" s="6"/>
      <c r="G202" s="6"/>
      <c r="H202" s="6"/>
      <c r="I202" s="11">
        <f t="shared" si="44"/>
        <v>0</v>
      </c>
    </row>
    <row r="203" spans="1:9" ht="14.25" customHeight="1" x14ac:dyDescent="0.25">
      <c r="A203" s="22" t="s">
        <v>40</v>
      </c>
      <c r="B203" s="23" t="s">
        <v>99</v>
      </c>
      <c r="C203" s="26" t="s">
        <v>48</v>
      </c>
      <c r="D203" s="12" t="s">
        <v>5</v>
      </c>
      <c r="E203" s="6">
        <f>E205+E206</f>
        <v>39</v>
      </c>
      <c r="F203" s="6"/>
      <c r="G203" s="6"/>
      <c r="H203" s="6"/>
      <c r="I203" s="11">
        <f t="shared" si="44"/>
        <v>39</v>
      </c>
    </row>
    <row r="204" spans="1:9" ht="14.25" customHeight="1" x14ac:dyDescent="0.25">
      <c r="A204" s="22"/>
      <c r="B204" s="24"/>
      <c r="C204" s="27"/>
      <c r="D204" s="12" t="s">
        <v>7</v>
      </c>
      <c r="E204" s="6"/>
      <c r="F204" s="6"/>
      <c r="G204" s="6"/>
      <c r="H204" s="6"/>
      <c r="I204" s="11">
        <f t="shared" si="44"/>
        <v>0</v>
      </c>
    </row>
    <row r="205" spans="1:9" ht="14.25" customHeight="1" x14ac:dyDescent="0.25">
      <c r="A205" s="22"/>
      <c r="B205" s="24"/>
      <c r="C205" s="27"/>
      <c r="D205" s="12" t="s">
        <v>14</v>
      </c>
      <c r="E205" s="6">
        <v>39</v>
      </c>
      <c r="F205" s="6"/>
      <c r="G205" s="6"/>
      <c r="H205" s="6"/>
      <c r="I205" s="11">
        <f t="shared" si="44"/>
        <v>39</v>
      </c>
    </row>
    <row r="206" spans="1:9" ht="14.25" customHeight="1" x14ac:dyDescent="0.25">
      <c r="A206" s="22"/>
      <c r="B206" s="24"/>
      <c r="C206" s="27"/>
      <c r="D206" s="12" t="s">
        <v>9</v>
      </c>
      <c r="E206" s="6"/>
      <c r="F206" s="6"/>
      <c r="G206" s="6"/>
      <c r="H206" s="6"/>
      <c r="I206" s="11">
        <f t="shared" si="44"/>
        <v>0</v>
      </c>
    </row>
    <row r="207" spans="1:9" ht="60.75" customHeight="1" x14ac:dyDescent="0.25">
      <c r="A207" s="22"/>
      <c r="B207" s="25"/>
      <c r="C207" s="28"/>
      <c r="D207" s="12" t="s">
        <v>10</v>
      </c>
      <c r="E207" s="6"/>
      <c r="F207" s="6"/>
      <c r="G207" s="6"/>
      <c r="H207" s="6"/>
      <c r="I207" s="11">
        <f t="shared" si="44"/>
        <v>0</v>
      </c>
    </row>
    <row r="208" spans="1:9" ht="16.5" customHeight="1" x14ac:dyDescent="0.25">
      <c r="A208" s="41" t="s">
        <v>85</v>
      </c>
      <c r="B208" s="42" t="s">
        <v>84</v>
      </c>
      <c r="C208" s="26" t="s">
        <v>48</v>
      </c>
      <c r="D208" s="12" t="s">
        <v>5</v>
      </c>
      <c r="E208" s="9">
        <f>E209+E210+E211+E212</f>
        <v>4971.7</v>
      </c>
      <c r="F208" s="9">
        <f>F209+F210+F211+F212</f>
        <v>1167.8</v>
      </c>
      <c r="G208" s="9">
        <f t="shared" ref="G208:H208" si="56">G209+G210+G211+G212</f>
        <v>2040.6000000000001</v>
      </c>
      <c r="H208" s="9">
        <f t="shared" si="56"/>
        <v>2550.8000000000002</v>
      </c>
      <c r="I208" s="11">
        <f t="shared" si="44"/>
        <v>10730.900000000001</v>
      </c>
    </row>
    <row r="209" spans="1:9" ht="18" customHeight="1" x14ac:dyDescent="0.25">
      <c r="A209" s="33"/>
      <c r="B209" s="43"/>
      <c r="C209" s="27"/>
      <c r="D209" s="12" t="s">
        <v>7</v>
      </c>
      <c r="E209" s="9">
        <f>E214+E219</f>
        <v>4872</v>
      </c>
      <c r="F209" s="9">
        <f t="shared" ref="F209:H209" si="57">F214+F219</f>
        <v>1144.5</v>
      </c>
      <c r="G209" s="9">
        <f t="shared" si="57"/>
        <v>2000.2</v>
      </c>
      <c r="H209" s="9">
        <f t="shared" si="57"/>
        <v>2500.3000000000002</v>
      </c>
      <c r="I209" s="11">
        <f t="shared" si="44"/>
        <v>10517</v>
      </c>
    </row>
    <row r="210" spans="1:9" ht="18" customHeight="1" x14ac:dyDescent="0.25">
      <c r="A210" s="33"/>
      <c r="B210" s="43"/>
      <c r="C210" s="27"/>
      <c r="D210" s="12" t="s">
        <v>14</v>
      </c>
      <c r="E210" s="9">
        <f>E215+E220</f>
        <v>50</v>
      </c>
      <c r="F210" s="9">
        <f t="shared" ref="F210:H210" si="58">F215+F220</f>
        <v>11.6</v>
      </c>
      <c r="G210" s="9">
        <f t="shared" si="58"/>
        <v>20</v>
      </c>
      <c r="H210" s="9">
        <f t="shared" si="58"/>
        <v>25</v>
      </c>
      <c r="I210" s="11">
        <f t="shared" si="44"/>
        <v>106.6</v>
      </c>
    </row>
    <row r="211" spans="1:9" ht="19.5" customHeight="1" x14ac:dyDescent="0.25">
      <c r="A211" s="33"/>
      <c r="B211" s="43"/>
      <c r="C211" s="27"/>
      <c r="D211" s="12" t="s">
        <v>9</v>
      </c>
      <c r="E211" s="9">
        <f>E216+E221</f>
        <v>49.7</v>
      </c>
      <c r="F211" s="9">
        <f t="shared" ref="F211:H211" si="59">F216+F221</f>
        <v>11.7</v>
      </c>
      <c r="G211" s="9">
        <f t="shared" si="59"/>
        <v>20.399999999999999</v>
      </c>
      <c r="H211" s="9">
        <f t="shared" si="59"/>
        <v>25.5</v>
      </c>
      <c r="I211" s="11">
        <f t="shared" si="44"/>
        <v>107.30000000000001</v>
      </c>
    </row>
    <row r="212" spans="1:9" ht="20.25" customHeight="1" x14ac:dyDescent="0.25">
      <c r="A212" s="34"/>
      <c r="B212" s="44"/>
      <c r="C212" s="28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 x14ac:dyDescent="0.25">
      <c r="A213" s="29" t="s">
        <v>86</v>
      </c>
      <c r="B213" s="26" t="s">
        <v>87</v>
      </c>
      <c r="C213" s="26" t="s">
        <v>106</v>
      </c>
      <c r="D213" s="12" t="s">
        <v>5</v>
      </c>
      <c r="E213" s="6">
        <f>E214+E215+E216+E217</f>
        <v>1262.5999999999999</v>
      </c>
      <c r="F213" s="6">
        <f t="shared" ref="F213:H213" si="60">F214+F215+F216+F217</f>
        <v>612.20000000000005</v>
      </c>
      <c r="G213" s="6">
        <f t="shared" si="60"/>
        <v>2040.6000000000001</v>
      </c>
      <c r="H213" s="6">
        <f t="shared" si="60"/>
        <v>2550.8000000000002</v>
      </c>
      <c r="I213" s="11">
        <f t="shared" si="44"/>
        <v>6466.2000000000007</v>
      </c>
    </row>
    <row r="214" spans="1:9" ht="27" customHeight="1" x14ac:dyDescent="0.25">
      <c r="A214" s="30"/>
      <c r="B214" s="27"/>
      <c r="C214" s="27"/>
      <c r="D214" s="12" t="s">
        <v>7</v>
      </c>
      <c r="E214" s="6">
        <v>1237</v>
      </c>
      <c r="F214" s="6">
        <v>600</v>
      </c>
      <c r="G214" s="6">
        <v>2000.2</v>
      </c>
      <c r="H214" s="6">
        <v>2500.3000000000002</v>
      </c>
      <c r="I214" s="11">
        <f t="shared" si="44"/>
        <v>6337.5</v>
      </c>
    </row>
    <row r="215" spans="1:9" ht="27" customHeight="1" x14ac:dyDescent="0.25">
      <c r="A215" s="30"/>
      <c r="B215" s="27"/>
      <c r="C215" s="27"/>
      <c r="D215" s="12" t="s">
        <v>14</v>
      </c>
      <c r="E215" s="6">
        <v>13</v>
      </c>
      <c r="F215" s="6">
        <v>6.1</v>
      </c>
      <c r="G215" s="6">
        <v>20</v>
      </c>
      <c r="H215" s="6">
        <v>25</v>
      </c>
      <c r="I215" s="11">
        <f t="shared" si="44"/>
        <v>64.099999999999994</v>
      </c>
    </row>
    <row r="216" spans="1:9" ht="27" customHeight="1" x14ac:dyDescent="0.25">
      <c r="A216" s="30"/>
      <c r="B216" s="27"/>
      <c r="C216" s="27"/>
      <c r="D216" s="12" t="s">
        <v>9</v>
      </c>
      <c r="E216" s="6">
        <v>12.6</v>
      </c>
      <c r="F216" s="6">
        <v>6.1</v>
      </c>
      <c r="G216" s="6">
        <v>20.399999999999999</v>
      </c>
      <c r="H216" s="6">
        <v>25.5</v>
      </c>
      <c r="I216" s="11">
        <f t="shared" si="44"/>
        <v>64.599999999999994</v>
      </c>
    </row>
    <row r="217" spans="1:9" ht="27" customHeight="1" x14ac:dyDescent="0.25">
      <c r="A217" s="31"/>
      <c r="B217" s="28"/>
      <c r="C217" s="28"/>
      <c r="D217" s="12" t="s">
        <v>10</v>
      </c>
      <c r="E217" s="6">
        <v>0</v>
      </c>
      <c r="F217" s="6"/>
      <c r="G217" s="6"/>
      <c r="H217" s="6"/>
      <c r="I217" s="11">
        <f t="shared" si="44"/>
        <v>0</v>
      </c>
    </row>
    <row r="218" spans="1:9" ht="27" customHeight="1" x14ac:dyDescent="0.25">
      <c r="A218" s="22" t="s">
        <v>88</v>
      </c>
      <c r="B218" s="23" t="s">
        <v>89</v>
      </c>
      <c r="C218" s="26" t="s">
        <v>106</v>
      </c>
      <c r="D218" s="14" t="s">
        <v>5</v>
      </c>
      <c r="E218" s="6">
        <f>E219+E220+E221</f>
        <v>3709.1</v>
      </c>
      <c r="F218" s="6">
        <f t="shared" ref="F218:G218" si="61">F219+F220+F221</f>
        <v>555.6</v>
      </c>
      <c r="G218" s="6">
        <f t="shared" si="61"/>
        <v>0</v>
      </c>
      <c r="H218" s="6"/>
      <c r="I218" s="11">
        <f t="shared" si="44"/>
        <v>4264.7</v>
      </c>
    </row>
    <row r="219" spans="1:9" ht="27" customHeight="1" x14ac:dyDescent="0.25">
      <c r="A219" s="22"/>
      <c r="B219" s="24"/>
      <c r="C219" s="27"/>
      <c r="D219" s="14" t="s">
        <v>7</v>
      </c>
      <c r="E219" s="6">
        <v>3635</v>
      </c>
      <c r="F219" s="6">
        <v>544.5</v>
      </c>
      <c r="G219" s="6"/>
      <c r="H219" s="6"/>
      <c r="I219" s="11">
        <f t="shared" ref="I219:I252" si="62">E219+F219+G219+H219</f>
        <v>4179.5</v>
      </c>
    </row>
    <row r="220" spans="1:9" ht="27" customHeight="1" x14ac:dyDescent="0.25">
      <c r="A220" s="22"/>
      <c r="B220" s="24"/>
      <c r="C220" s="27"/>
      <c r="D220" s="14" t="s">
        <v>14</v>
      </c>
      <c r="E220" s="6">
        <v>37</v>
      </c>
      <c r="F220" s="6">
        <v>5.5</v>
      </c>
      <c r="G220" s="6"/>
      <c r="H220" s="6"/>
      <c r="I220" s="11">
        <f t="shared" si="62"/>
        <v>42.5</v>
      </c>
    </row>
    <row r="221" spans="1:9" ht="27" customHeight="1" x14ac:dyDescent="0.25">
      <c r="A221" s="22"/>
      <c r="B221" s="24"/>
      <c r="C221" s="27"/>
      <c r="D221" s="14" t="s">
        <v>9</v>
      </c>
      <c r="E221" s="6">
        <v>37.1</v>
      </c>
      <c r="F221" s="6">
        <v>5.6</v>
      </c>
      <c r="G221" s="6"/>
      <c r="H221" s="6"/>
      <c r="I221" s="11">
        <f t="shared" si="62"/>
        <v>42.7</v>
      </c>
    </row>
    <row r="222" spans="1:9" ht="27" customHeight="1" x14ac:dyDescent="0.25">
      <c r="A222" s="22"/>
      <c r="B222" s="25"/>
      <c r="C222" s="28"/>
      <c r="D222" s="14" t="s">
        <v>10</v>
      </c>
      <c r="E222" s="6"/>
      <c r="F222" s="6"/>
      <c r="G222" s="6"/>
      <c r="H222" s="6"/>
      <c r="I222" s="11">
        <f t="shared" si="62"/>
        <v>0</v>
      </c>
    </row>
    <row r="223" spans="1:9" ht="15" customHeight="1" x14ac:dyDescent="0.25">
      <c r="A223" s="32" t="s">
        <v>43</v>
      </c>
      <c r="B223" s="46" t="s">
        <v>71</v>
      </c>
      <c r="C223" s="26" t="s">
        <v>48</v>
      </c>
      <c r="D223" s="12" t="s">
        <v>5</v>
      </c>
      <c r="E223" s="9">
        <f>E228</f>
        <v>7252.6</v>
      </c>
      <c r="F223" s="9">
        <f t="shared" ref="F223:H223" si="63">F228</f>
        <v>7386.5</v>
      </c>
      <c r="G223" s="9">
        <f t="shared" si="63"/>
        <v>6962.7</v>
      </c>
      <c r="H223" s="9">
        <f t="shared" si="63"/>
        <v>6485</v>
      </c>
      <c r="I223" s="11">
        <f t="shared" si="62"/>
        <v>28086.799999999999</v>
      </c>
    </row>
    <row r="224" spans="1:9" ht="21.75" customHeight="1" x14ac:dyDescent="0.25">
      <c r="A224" s="33"/>
      <c r="B224" s="47"/>
      <c r="C224" s="27"/>
      <c r="D224" s="12" t="s">
        <v>7</v>
      </c>
      <c r="E224" s="6">
        <v>0</v>
      </c>
      <c r="F224" s="6"/>
      <c r="G224" s="6"/>
      <c r="H224" s="6"/>
      <c r="I224" s="11">
        <f t="shared" si="62"/>
        <v>0</v>
      </c>
    </row>
    <row r="225" spans="1:9" ht="16.5" customHeight="1" x14ac:dyDescent="0.25">
      <c r="A225" s="33"/>
      <c r="B225" s="47"/>
      <c r="C225" s="27"/>
      <c r="D225" s="12" t="s">
        <v>14</v>
      </c>
      <c r="E225" s="6">
        <v>0</v>
      </c>
      <c r="F225" s="6"/>
      <c r="G225" s="6"/>
      <c r="H225" s="6"/>
      <c r="I225" s="11">
        <f t="shared" si="62"/>
        <v>0</v>
      </c>
    </row>
    <row r="226" spans="1:9" ht="17.25" customHeight="1" x14ac:dyDescent="0.25">
      <c r="A226" s="33"/>
      <c r="B226" s="47"/>
      <c r="C226" s="27"/>
      <c r="D226" s="12" t="s">
        <v>9</v>
      </c>
      <c r="E226" s="9">
        <f>E231</f>
        <v>7252.6</v>
      </c>
      <c r="F226" s="9">
        <f t="shared" ref="F226:H226" si="64">F231</f>
        <v>7386.5</v>
      </c>
      <c r="G226" s="9">
        <f t="shared" si="64"/>
        <v>6962.7</v>
      </c>
      <c r="H226" s="9">
        <f t="shared" si="64"/>
        <v>6485</v>
      </c>
      <c r="I226" s="11">
        <f t="shared" si="62"/>
        <v>28086.799999999999</v>
      </c>
    </row>
    <row r="227" spans="1:9" ht="19.5" customHeight="1" x14ac:dyDescent="0.25">
      <c r="A227" s="34"/>
      <c r="B227" s="48"/>
      <c r="C227" s="28"/>
      <c r="D227" s="12" t="s">
        <v>10</v>
      </c>
      <c r="E227" s="6">
        <v>0</v>
      </c>
      <c r="F227" s="6"/>
      <c r="G227" s="6"/>
      <c r="H227" s="6"/>
      <c r="I227" s="11">
        <f t="shared" si="62"/>
        <v>0</v>
      </c>
    </row>
    <row r="228" spans="1:9" ht="14.25" customHeight="1" x14ac:dyDescent="0.25">
      <c r="A228" s="32" t="s">
        <v>44</v>
      </c>
      <c r="B228" s="42" t="s">
        <v>62</v>
      </c>
      <c r="C228" s="26" t="s">
        <v>48</v>
      </c>
      <c r="D228" s="12" t="s">
        <v>5</v>
      </c>
      <c r="E228" s="6">
        <f>E230+E231+E232+E229</f>
        <v>7252.6</v>
      </c>
      <c r="F228" s="6">
        <f t="shared" ref="F228:H228" si="65">F230+F231+F232+F229</f>
        <v>7386.5</v>
      </c>
      <c r="G228" s="6">
        <f t="shared" si="65"/>
        <v>6962.7</v>
      </c>
      <c r="H228" s="6">
        <f t="shared" si="65"/>
        <v>6485</v>
      </c>
      <c r="I228" s="11">
        <f t="shared" si="62"/>
        <v>28086.799999999999</v>
      </c>
    </row>
    <row r="229" spans="1:9" ht="20.25" customHeight="1" x14ac:dyDescent="0.25">
      <c r="A229" s="33"/>
      <c r="B229" s="43"/>
      <c r="C229" s="27"/>
      <c r="D229" s="12" t="s">
        <v>7</v>
      </c>
      <c r="E229" s="6">
        <v>0</v>
      </c>
      <c r="F229" s="6"/>
      <c r="G229" s="6"/>
      <c r="H229" s="6"/>
      <c r="I229" s="11">
        <f t="shared" si="62"/>
        <v>0</v>
      </c>
    </row>
    <row r="230" spans="1:9" ht="15" customHeight="1" x14ac:dyDescent="0.25">
      <c r="A230" s="33"/>
      <c r="B230" s="43"/>
      <c r="C230" s="27"/>
      <c r="D230" s="12" t="s">
        <v>14</v>
      </c>
      <c r="E230" s="6">
        <v>0</v>
      </c>
      <c r="F230" s="6"/>
      <c r="G230" s="6"/>
      <c r="H230" s="6"/>
      <c r="I230" s="11">
        <f t="shared" si="62"/>
        <v>0</v>
      </c>
    </row>
    <row r="231" spans="1:9" ht="15" customHeight="1" x14ac:dyDescent="0.25">
      <c r="A231" s="33"/>
      <c r="B231" s="43"/>
      <c r="C231" s="27"/>
      <c r="D231" s="12" t="s">
        <v>9</v>
      </c>
      <c r="E231" s="6">
        <f>E236+E241+E246</f>
        <v>7252.6</v>
      </c>
      <c r="F231" s="6">
        <f>F236+F241+F246</f>
        <v>7386.5</v>
      </c>
      <c r="G231" s="6">
        <f t="shared" ref="G231:H231" si="66">G236+G241+G246</f>
        <v>6962.7</v>
      </c>
      <c r="H231" s="6">
        <f t="shared" si="66"/>
        <v>6485</v>
      </c>
      <c r="I231" s="11">
        <f t="shared" si="62"/>
        <v>28086.799999999999</v>
      </c>
    </row>
    <row r="232" spans="1:9" ht="15" customHeight="1" x14ac:dyDescent="0.25">
      <c r="A232" s="34"/>
      <c r="B232" s="44"/>
      <c r="C232" s="28"/>
      <c r="D232" s="12" t="s">
        <v>10</v>
      </c>
      <c r="E232" s="6">
        <v>0</v>
      </c>
      <c r="F232" s="6"/>
      <c r="G232" s="6"/>
      <c r="H232" s="6"/>
      <c r="I232" s="11">
        <f t="shared" si="62"/>
        <v>0</v>
      </c>
    </row>
    <row r="233" spans="1:9" ht="16.5" customHeight="1" x14ac:dyDescent="0.25">
      <c r="A233" s="32" t="s">
        <v>45</v>
      </c>
      <c r="B233" s="26" t="s">
        <v>63</v>
      </c>
      <c r="C233" s="26" t="s">
        <v>48</v>
      </c>
      <c r="D233" s="12" t="s">
        <v>5</v>
      </c>
      <c r="E233" s="6">
        <f>E235+E236+E237+E234</f>
        <v>2925.5</v>
      </c>
      <c r="F233" s="6">
        <f t="shared" ref="F233:H233" si="67">F235+F236+F237+F234</f>
        <v>2951.1</v>
      </c>
      <c r="G233" s="6">
        <f t="shared" si="67"/>
        <v>2807.7</v>
      </c>
      <c r="H233" s="6">
        <f t="shared" si="67"/>
        <v>2326.6999999999998</v>
      </c>
      <c r="I233" s="11">
        <f t="shared" si="62"/>
        <v>11011</v>
      </c>
    </row>
    <row r="234" spans="1:9" ht="15.75" customHeight="1" x14ac:dyDescent="0.25">
      <c r="A234" s="33"/>
      <c r="B234" s="27"/>
      <c r="C234" s="27"/>
      <c r="D234" s="12" t="s">
        <v>7</v>
      </c>
      <c r="E234" s="6">
        <v>0</v>
      </c>
      <c r="F234" s="6"/>
      <c r="G234" s="6"/>
      <c r="H234" s="6"/>
      <c r="I234" s="11">
        <f t="shared" si="62"/>
        <v>0</v>
      </c>
    </row>
    <row r="235" spans="1:9" ht="15" customHeight="1" x14ac:dyDescent="0.25">
      <c r="A235" s="33"/>
      <c r="B235" s="27"/>
      <c r="C235" s="27"/>
      <c r="D235" s="12" t="s">
        <v>14</v>
      </c>
      <c r="E235" s="6">
        <v>0</v>
      </c>
      <c r="F235" s="6"/>
      <c r="G235" s="6"/>
      <c r="H235" s="6"/>
      <c r="I235" s="11">
        <f t="shared" si="62"/>
        <v>0</v>
      </c>
    </row>
    <row r="236" spans="1:9" ht="15" customHeight="1" x14ac:dyDescent="0.25">
      <c r="A236" s="33"/>
      <c r="B236" s="27"/>
      <c r="C236" s="27"/>
      <c r="D236" s="12" t="s">
        <v>9</v>
      </c>
      <c r="E236" s="6">
        <v>2925.5</v>
      </c>
      <c r="F236" s="6">
        <v>2951.1</v>
      </c>
      <c r="G236" s="6">
        <v>2807.7</v>
      </c>
      <c r="H236" s="6">
        <v>2326.6999999999998</v>
      </c>
      <c r="I236" s="11">
        <f t="shared" si="62"/>
        <v>11011</v>
      </c>
    </row>
    <row r="237" spans="1:9" ht="17.25" customHeight="1" x14ac:dyDescent="0.25">
      <c r="A237" s="34"/>
      <c r="B237" s="28"/>
      <c r="C237" s="28"/>
      <c r="D237" s="12" t="s">
        <v>10</v>
      </c>
      <c r="E237" s="6">
        <v>0</v>
      </c>
      <c r="F237" s="6"/>
      <c r="G237" s="6"/>
      <c r="H237" s="6"/>
      <c r="I237" s="11">
        <f t="shared" si="62"/>
        <v>0</v>
      </c>
    </row>
    <row r="238" spans="1:9" ht="17.25" customHeight="1" x14ac:dyDescent="0.25">
      <c r="A238" s="32" t="s">
        <v>46</v>
      </c>
      <c r="B238" s="26" t="s">
        <v>64</v>
      </c>
      <c r="C238" s="26" t="s">
        <v>48</v>
      </c>
      <c r="D238" s="12" t="s">
        <v>5</v>
      </c>
      <c r="E238" s="6">
        <f>E239+E240+E241+E242</f>
        <v>190.3</v>
      </c>
      <c r="F238" s="6">
        <f t="shared" ref="F238:H238" si="68">F239+F240+F241+F242</f>
        <v>203.7</v>
      </c>
      <c r="G238" s="6">
        <f t="shared" si="68"/>
        <v>91.9</v>
      </c>
      <c r="H238" s="6">
        <f t="shared" si="68"/>
        <v>95.2</v>
      </c>
      <c r="I238" s="11">
        <f t="shared" si="62"/>
        <v>581.1</v>
      </c>
    </row>
    <row r="239" spans="1:9" ht="15.75" customHeight="1" x14ac:dyDescent="0.25">
      <c r="A239" s="33"/>
      <c r="B239" s="27"/>
      <c r="C239" s="27"/>
      <c r="D239" s="12" t="s">
        <v>7</v>
      </c>
      <c r="E239" s="6">
        <v>0</v>
      </c>
      <c r="F239" s="6"/>
      <c r="G239" s="6"/>
      <c r="H239" s="6"/>
      <c r="I239" s="11">
        <f t="shared" si="62"/>
        <v>0</v>
      </c>
    </row>
    <row r="240" spans="1:9" ht="15" customHeight="1" x14ac:dyDescent="0.25">
      <c r="A240" s="33"/>
      <c r="B240" s="27"/>
      <c r="C240" s="27"/>
      <c r="D240" s="12" t="s">
        <v>14</v>
      </c>
      <c r="E240" s="6">
        <v>0</v>
      </c>
      <c r="F240" s="6"/>
      <c r="G240" s="6"/>
      <c r="H240" s="6"/>
      <c r="I240" s="11">
        <f t="shared" si="62"/>
        <v>0</v>
      </c>
    </row>
    <row r="241" spans="1:9" ht="15" customHeight="1" x14ac:dyDescent="0.25">
      <c r="A241" s="33"/>
      <c r="B241" s="27"/>
      <c r="C241" s="27"/>
      <c r="D241" s="12" t="s">
        <v>9</v>
      </c>
      <c r="E241" s="6">
        <v>190.3</v>
      </c>
      <c r="F241" s="6">
        <v>203.7</v>
      </c>
      <c r="G241" s="6">
        <v>91.9</v>
      </c>
      <c r="H241" s="6">
        <v>95.2</v>
      </c>
      <c r="I241" s="11">
        <f t="shared" si="62"/>
        <v>581.1</v>
      </c>
    </row>
    <row r="242" spans="1:9" ht="15.75" customHeight="1" x14ac:dyDescent="0.25">
      <c r="A242" s="34"/>
      <c r="B242" s="28"/>
      <c r="C242" s="28"/>
      <c r="D242" s="12" t="s">
        <v>10</v>
      </c>
      <c r="E242" s="6">
        <v>0</v>
      </c>
      <c r="F242" s="6"/>
      <c r="G242" s="6"/>
      <c r="H242" s="6"/>
      <c r="I242" s="11">
        <f t="shared" si="62"/>
        <v>0</v>
      </c>
    </row>
    <row r="243" spans="1:9" ht="13.5" customHeight="1" x14ac:dyDescent="0.25">
      <c r="A243" s="49" t="s">
        <v>47</v>
      </c>
      <c r="B243" s="26" t="s">
        <v>65</v>
      </c>
      <c r="C243" s="26" t="s">
        <v>48</v>
      </c>
      <c r="D243" s="12" t="s">
        <v>5</v>
      </c>
      <c r="E243" s="6">
        <f t="shared" ref="E243:H243" si="69">E244+E245+E246+E247</f>
        <v>4136.8</v>
      </c>
      <c r="F243" s="6">
        <f t="shared" si="69"/>
        <v>4231.7</v>
      </c>
      <c r="G243" s="6">
        <f t="shared" si="69"/>
        <v>4063.1</v>
      </c>
      <c r="H243" s="6">
        <f t="shared" si="69"/>
        <v>4063.1</v>
      </c>
      <c r="I243" s="11">
        <f t="shared" si="62"/>
        <v>16494.7</v>
      </c>
    </row>
    <row r="244" spans="1:9" x14ac:dyDescent="0.25">
      <c r="A244" s="49"/>
      <c r="B244" s="27"/>
      <c r="C244" s="27"/>
      <c r="D244" s="12" t="s">
        <v>7</v>
      </c>
      <c r="E244" s="6">
        <v>0</v>
      </c>
      <c r="F244" s="6"/>
      <c r="G244" s="6"/>
      <c r="H244" s="6"/>
      <c r="I244" s="11">
        <f t="shared" si="62"/>
        <v>0</v>
      </c>
    </row>
    <row r="245" spans="1:9" x14ac:dyDescent="0.25">
      <c r="A245" s="49"/>
      <c r="B245" s="27"/>
      <c r="C245" s="27"/>
      <c r="D245" s="12" t="s">
        <v>14</v>
      </c>
      <c r="E245" s="6">
        <v>0</v>
      </c>
      <c r="F245" s="6"/>
      <c r="G245" s="6"/>
      <c r="H245" s="6"/>
      <c r="I245" s="11">
        <f t="shared" si="62"/>
        <v>0</v>
      </c>
    </row>
    <row r="246" spans="1:9" x14ac:dyDescent="0.25">
      <c r="A246" s="49"/>
      <c r="B246" s="27"/>
      <c r="C246" s="27"/>
      <c r="D246" s="12" t="s">
        <v>9</v>
      </c>
      <c r="E246" s="6">
        <v>4136.8</v>
      </c>
      <c r="F246" s="6">
        <v>4231.7</v>
      </c>
      <c r="G246" s="6">
        <v>4063.1</v>
      </c>
      <c r="H246" s="6">
        <v>4063.1</v>
      </c>
      <c r="I246" s="11">
        <f t="shared" si="62"/>
        <v>16494.7</v>
      </c>
    </row>
    <row r="247" spans="1:9" ht="24" customHeight="1" x14ac:dyDescent="0.25">
      <c r="A247" s="49"/>
      <c r="B247" s="28"/>
      <c r="C247" s="28"/>
      <c r="D247" s="12" t="s">
        <v>10</v>
      </c>
      <c r="E247" s="6">
        <v>0</v>
      </c>
      <c r="F247" s="6"/>
      <c r="G247" s="6"/>
      <c r="H247" s="6"/>
      <c r="I247" s="11">
        <f t="shared" si="62"/>
        <v>0</v>
      </c>
    </row>
    <row r="248" spans="1:9" x14ac:dyDescent="0.25">
      <c r="A248" s="40" t="s">
        <v>50</v>
      </c>
      <c r="B248" s="38" t="s">
        <v>68</v>
      </c>
      <c r="C248" s="23" t="s">
        <v>48</v>
      </c>
      <c r="D248" s="15" t="s">
        <v>5</v>
      </c>
      <c r="E248" s="15"/>
      <c r="F248" s="15"/>
      <c r="G248" s="15"/>
      <c r="H248" s="15"/>
      <c r="I248" s="11">
        <f t="shared" si="62"/>
        <v>0</v>
      </c>
    </row>
    <row r="249" spans="1:9" x14ac:dyDescent="0.25">
      <c r="A249" s="39"/>
      <c r="B249" s="39"/>
      <c r="C249" s="24"/>
      <c r="D249" s="15" t="s">
        <v>7</v>
      </c>
      <c r="E249" s="15"/>
      <c r="F249" s="15"/>
      <c r="G249" s="15"/>
      <c r="H249" s="15"/>
      <c r="I249" s="11">
        <f t="shared" si="62"/>
        <v>0</v>
      </c>
    </row>
    <row r="250" spans="1:9" x14ac:dyDescent="0.25">
      <c r="A250" s="39"/>
      <c r="B250" s="39"/>
      <c r="C250" s="24"/>
      <c r="D250" s="15" t="s">
        <v>14</v>
      </c>
      <c r="E250" s="15"/>
      <c r="F250" s="15"/>
      <c r="G250" s="15"/>
      <c r="H250" s="15"/>
      <c r="I250" s="11">
        <f t="shared" si="62"/>
        <v>0</v>
      </c>
    </row>
    <row r="251" spans="1:9" x14ac:dyDescent="0.25">
      <c r="A251" s="39"/>
      <c r="B251" s="39"/>
      <c r="C251" s="24"/>
      <c r="D251" s="15" t="s">
        <v>9</v>
      </c>
      <c r="E251" s="15"/>
      <c r="F251" s="15"/>
      <c r="G251" s="15"/>
      <c r="H251" s="15"/>
      <c r="I251" s="11">
        <f t="shared" si="62"/>
        <v>0</v>
      </c>
    </row>
    <row r="252" spans="1:9" x14ac:dyDescent="0.25">
      <c r="A252" s="39"/>
      <c r="B252" s="39"/>
      <c r="C252" s="24"/>
      <c r="D252" s="16" t="s">
        <v>10</v>
      </c>
      <c r="E252" s="16"/>
      <c r="F252" s="16"/>
      <c r="G252" s="16"/>
      <c r="H252" s="16"/>
      <c r="I252" s="11">
        <f t="shared" si="62"/>
        <v>0</v>
      </c>
    </row>
    <row r="253" spans="1:9" x14ac:dyDescent="0.25">
      <c r="A253" s="17"/>
      <c r="B253" s="18"/>
      <c r="C253" s="18"/>
      <c r="D253" s="18"/>
      <c r="E253" s="20"/>
      <c r="F253" s="20"/>
      <c r="G253" s="20"/>
      <c r="H253" s="20"/>
      <c r="I253" s="18"/>
    </row>
    <row r="254" spans="1:9" x14ac:dyDescent="0.25">
      <c r="A254" s="17"/>
      <c r="B254" s="18"/>
      <c r="C254" s="18"/>
      <c r="D254" s="18"/>
      <c r="E254" s="18"/>
      <c r="F254" s="18"/>
      <c r="G254" s="18"/>
      <c r="H254" s="18"/>
      <c r="I254" s="18"/>
    </row>
    <row r="255" spans="1:9" x14ac:dyDescent="0.25">
      <c r="A255" s="17"/>
      <c r="B255" s="18"/>
      <c r="C255" s="18"/>
      <c r="D255" s="18"/>
      <c r="E255" s="18"/>
      <c r="F255" s="18"/>
      <c r="G255" s="18"/>
      <c r="H255" s="18"/>
      <c r="I255" s="18"/>
    </row>
    <row r="256" spans="1:9" x14ac:dyDescent="0.25">
      <c r="A256" s="17"/>
      <c r="B256" s="18"/>
      <c r="C256" s="18"/>
      <c r="D256" s="18"/>
      <c r="E256" s="18"/>
      <c r="F256" s="18"/>
      <c r="G256" s="18"/>
      <c r="H256" s="18"/>
      <c r="I256" s="18"/>
    </row>
    <row r="257" spans="1:9" x14ac:dyDescent="0.25">
      <c r="A257" s="17"/>
      <c r="B257" s="18"/>
      <c r="C257" s="18"/>
      <c r="D257" s="18"/>
      <c r="E257" s="18"/>
      <c r="F257" s="18"/>
      <c r="G257" s="18"/>
      <c r="H257" s="18"/>
      <c r="I257" s="18"/>
    </row>
  </sheetData>
  <mergeCells count="145"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203:A207"/>
    <mergeCell ref="B203:B207"/>
    <mergeCell ref="C203:C207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B183:B187"/>
    <mergeCell ref="C183:C187"/>
    <mergeCell ref="A183:A187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I2"/>
    <mergeCell ref="B243:B247"/>
    <mergeCell ref="C243:C247"/>
    <mergeCell ref="A128:A132"/>
    <mergeCell ref="B128:B132"/>
    <mergeCell ref="C128:C132"/>
    <mergeCell ref="A123:A127"/>
    <mergeCell ref="C123:C127"/>
    <mergeCell ref="B123:B127"/>
    <mergeCell ref="B134:B137"/>
    <mergeCell ref="A198:A202"/>
    <mergeCell ref="B198:B202"/>
    <mergeCell ref="C198:C202"/>
    <mergeCell ref="B238:B242"/>
    <mergeCell ref="A238:A242"/>
    <mergeCell ref="C233:C237"/>
    <mergeCell ref="B233:B237"/>
    <mergeCell ref="B98:B102"/>
    <mergeCell ref="C98:C102"/>
    <mergeCell ref="A113:A117"/>
    <mergeCell ref="A133:A137"/>
    <mergeCell ref="A138:A142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C248:C252"/>
    <mergeCell ref="B248:B252"/>
    <mergeCell ref="A248:A252"/>
    <mergeCell ref="A228:A232"/>
    <mergeCell ref="A188:A192"/>
    <mergeCell ref="B188:B192"/>
    <mergeCell ref="C188:C192"/>
    <mergeCell ref="A193:A197"/>
    <mergeCell ref="B193:B197"/>
    <mergeCell ref="C193:C197"/>
    <mergeCell ref="C223:C227"/>
    <mergeCell ref="B223:B227"/>
    <mergeCell ref="A223:A227"/>
    <mergeCell ref="C238:C242"/>
    <mergeCell ref="A243:A247"/>
    <mergeCell ref="A233:A237"/>
    <mergeCell ref="C228:C232"/>
    <mergeCell ref="A213:A217"/>
    <mergeCell ref="B213:B217"/>
    <mergeCell ref="C213:C217"/>
    <mergeCell ref="A208:A212"/>
    <mergeCell ref="B208:B212"/>
    <mergeCell ref="C208:C212"/>
    <mergeCell ref="B228:B232"/>
    <mergeCell ref="A218:A222"/>
    <mergeCell ref="B218:B222"/>
    <mergeCell ref="C218:C222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portrait" r:id="rId1"/>
  <rowBreaks count="2" manualBreakCount="2">
    <brk id="102" min="1" max="7" man="1"/>
    <brk id="2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2021-07-05T07:05:51Z</dcterms:modified>
</cp:coreProperties>
</file>