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Работа\МУНИЦИПАЛЬНЫЕ ПРОГРАММЫ\2020-2030 годы утвержденные программы\6 МП Развитие транспортного обслуживания\19 - от 14.12.2023 № 737\"/>
    </mc:Choice>
  </mc:AlternateContent>
  <bookViews>
    <workbookView xWindow="0" yWindow="0" windowWidth="20490" windowHeight="7455"/>
  </bookViews>
  <sheets>
    <sheet name="НовМПРазвТранспОбслДекабрь2018" sheetId="1" r:id="rId1"/>
    <sheet name="Дорожная" sheetId="2" r:id="rId2"/>
    <sheet name="НовМПРазвТранспОбслДекабрь2 (2)" sheetId="4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2" i="1" l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5" i="1"/>
  <c r="K16" i="1"/>
  <c r="H15" i="1"/>
  <c r="H7" i="2" l="1"/>
  <c r="I7" i="2"/>
  <c r="J7" i="2"/>
  <c r="K8" i="2"/>
  <c r="K9" i="2"/>
  <c r="H33" i="1"/>
  <c r="H29" i="1" s="1"/>
  <c r="I34" i="1"/>
  <c r="H45" i="1"/>
  <c r="H35" i="1" s="1"/>
  <c r="H22" i="1" s="1"/>
  <c r="H18" i="1" s="1"/>
  <c r="I45" i="1"/>
  <c r="I41" i="1" s="1"/>
  <c r="J45" i="1"/>
  <c r="J35" i="1" s="1"/>
  <c r="J31" i="1" s="1"/>
  <c r="H47" i="1"/>
  <c r="H46" i="1" s="1"/>
  <c r="I47" i="1"/>
  <c r="J47" i="1"/>
  <c r="J37" i="1" s="1"/>
  <c r="I44" i="1"/>
  <c r="J44" i="1"/>
  <c r="J34" i="1" s="1"/>
  <c r="H44" i="1"/>
  <c r="H40" i="1" s="1"/>
  <c r="H43" i="1"/>
  <c r="H39" i="1" s="1"/>
  <c r="I43" i="1"/>
  <c r="I33" i="1" s="1"/>
  <c r="I20" i="1" s="1"/>
  <c r="J43" i="1"/>
  <c r="J33" i="1" s="1"/>
  <c r="J20" i="1" s="1"/>
  <c r="J42" i="1"/>
  <c r="H41" i="1"/>
  <c r="J40" i="1"/>
  <c r="J39" i="1"/>
  <c r="I39" i="1"/>
  <c r="J50" i="1"/>
  <c r="I50" i="1"/>
  <c r="H50" i="1"/>
  <c r="H59" i="1"/>
  <c r="I59" i="1"/>
  <c r="J59" i="1"/>
  <c r="J54" i="1"/>
  <c r="H54" i="1"/>
  <c r="J36" i="1" l="1"/>
  <c r="I35" i="1"/>
  <c r="I31" i="1" s="1"/>
  <c r="J41" i="1"/>
  <c r="J46" i="1"/>
  <c r="J38" i="1" s="1"/>
  <c r="I37" i="1"/>
  <c r="H37" i="1"/>
  <c r="H34" i="1"/>
  <c r="I16" i="1"/>
  <c r="J16" i="1"/>
  <c r="H32" i="1"/>
  <c r="J30" i="1"/>
  <c r="I29" i="1"/>
  <c r="H31" i="1"/>
  <c r="J29" i="1"/>
  <c r="J28" i="1" s="1"/>
  <c r="J22" i="1"/>
  <c r="J18" i="1" s="1"/>
  <c r="H20" i="1"/>
  <c r="J32" i="1"/>
  <c r="I40" i="1"/>
  <c r="I46" i="1"/>
  <c r="H42" i="1"/>
  <c r="H38" i="1" s="1"/>
  <c r="I42" i="1"/>
  <c r="J49" i="1"/>
  <c r="J48" i="1" s="1"/>
  <c r="H57" i="1"/>
  <c r="I57" i="1"/>
  <c r="J57" i="1"/>
  <c r="G61" i="1"/>
  <c r="H61" i="1"/>
  <c r="I61" i="1"/>
  <c r="J61" i="1"/>
  <c r="J66" i="1"/>
  <c r="J64" i="1" s="1"/>
  <c r="J71" i="1"/>
  <c r="J69" i="1" s="1"/>
  <c r="J65" i="1" s="1"/>
  <c r="I72" i="1"/>
  <c r="I70" i="1" s="1"/>
  <c r="I66" i="1" s="1"/>
  <c r="I64" i="1" s="1"/>
  <c r="J72" i="1"/>
  <c r="J70" i="1" s="1"/>
  <c r="J73" i="1"/>
  <c r="I74" i="1"/>
  <c r="I68" i="1" s="1"/>
  <c r="I67" i="1" s="1"/>
  <c r="J74" i="1"/>
  <c r="J68" i="1" s="1"/>
  <c r="J67" i="1" s="1"/>
  <c r="J24" i="1" s="1"/>
  <c r="J23" i="1" s="1"/>
  <c r="I76" i="1"/>
  <c r="J76" i="1"/>
  <c r="I77" i="1"/>
  <c r="I71" i="1" s="1"/>
  <c r="I69" i="1" s="1"/>
  <c r="I65" i="1" s="1"/>
  <c r="J77" i="1"/>
  <c r="J75" i="1" s="1"/>
  <c r="J105" i="1"/>
  <c r="J96" i="1" s="1"/>
  <c r="J106" i="1"/>
  <c r="J97" i="1" s="1"/>
  <c r="G44" i="1"/>
  <c r="G34" i="1" s="1"/>
  <c r="G72" i="1"/>
  <c r="G71" i="1" s="1"/>
  <c r="G77" i="1"/>
  <c r="G76" i="1" s="1"/>
  <c r="G75" i="1" s="1"/>
  <c r="G43" i="1"/>
  <c r="G45" i="1"/>
  <c r="G35" i="1" s="1"/>
  <c r="G47" i="1"/>
  <c r="G46" i="1"/>
  <c r="G54" i="1"/>
  <c r="I63" i="1" l="1"/>
  <c r="I21" i="1"/>
  <c r="I17" i="1" s="1"/>
  <c r="J63" i="1"/>
  <c r="J21" i="1"/>
  <c r="J17" i="1" s="1"/>
  <c r="I24" i="1"/>
  <c r="I23" i="1" s="1"/>
  <c r="H36" i="1"/>
  <c r="I32" i="1"/>
  <c r="I22" i="1"/>
  <c r="I18" i="1" s="1"/>
  <c r="H28" i="1"/>
  <c r="I38" i="1"/>
  <c r="I36" i="1"/>
  <c r="J15" i="1"/>
  <c r="H30" i="1"/>
  <c r="I30" i="1"/>
  <c r="I28" i="1" s="1"/>
  <c r="H16" i="1"/>
  <c r="I15" i="1"/>
  <c r="J19" i="1"/>
  <c r="G42" i="1"/>
  <c r="G38" i="1" s="1"/>
  <c r="G40" i="1"/>
  <c r="J104" i="1"/>
  <c r="J95" i="1" s="1"/>
  <c r="G39" i="1"/>
  <c r="G37" i="1"/>
  <c r="G31" i="1"/>
  <c r="G22" i="1"/>
  <c r="G18" i="1" s="1"/>
  <c r="G70" i="1"/>
  <c r="G69" i="1" s="1"/>
  <c r="G66" i="1"/>
  <c r="G65" i="1" s="1"/>
  <c r="G64" i="1" s="1"/>
  <c r="G63" i="1" s="1"/>
  <c r="G41" i="1"/>
  <c r="G33" i="1"/>
  <c r="G29" i="1" s="1"/>
  <c r="G7" i="2"/>
  <c r="F7" i="2"/>
  <c r="E7" i="2"/>
  <c r="F46" i="1"/>
  <c r="I49" i="1"/>
  <c r="I54" i="1"/>
  <c r="G59" i="1"/>
  <c r="F44" i="1"/>
  <c r="G24" i="1" l="1"/>
  <c r="G36" i="1"/>
  <c r="K7" i="2"/>
  <c r="I48" i="1"/>
  <c r="I19" i="1"/>
  <c r="G30" i="1"/>
  <c r="G28" i="1" s="1"/>
  <c r="G21" i="1"/>
  <c r="G17" i="1" s="1"/>
  <c r="G20" i="1"/>
  <c r="G32" i="1"/>
  <c r="F77" i="1"/>
  <c r="F61" i="1"/>
  <c r="F57" i="1"/>
  <c r="G23" i="1" l="1"/>
  <c r="G16" i="1"/>
  <c r="G15" i="1" s="1"/>
  <c r="G19" i="1"/>
  <c r="F40" i="1"/>
  <c r="F34" i="1" l="1"/>
  <c r="E43" i="1" l="1"/>
  <c r="E45" i="1"/>
  <c r="E59" i="1"/>
  <c r="E41" i="1" l="1"/>
  <c r="E35" i="1" s="1"/>
  <c r="E31" i="1" s="1"/>
  <c r="E22" i="1" s="1"/>
  <c r="E18" i="1" s="1"/>
  <c r="E39" i="1"/>
  <c r="F30" i="1"/>
  <c r="F39" i="1"/>
  <c r="F41" i="1"/>
  <c r="F35" i="1" s="1"/>
  <c r="F31" i="1" s="1"/>
  <c r="F22" i="1" s="1"/>
  <c r="F18" i="1" s="1"/>
  <c r="F45" i="1"/>
  <c r="F42" i="1" s="1"/>
  <c r="F54" i="1"/>
  <c r="H49" i="1"/>
  <c r="H48" i="1" s="1"/>
  <c r="G49" i="1"/>
  <c r="F49" i="1"/>
  <c r="G57" i="1"/>
  <c r="F59" i="1"/>
  <c r="E33" i="1" l="1"/>
  <c r="F48" i="1"/>
  <c r="G48" i="1"/>
  <c r="F38" i="1"/>
  <c r="F33" i="1"/>
  <c r="E38" i="1"/>
  <c r="E42" i="1"/>
  <c r="E50" i="1"/>
  <c r="G50" i="1"/>
  <c r="F50" i="1"/>
  <c r="E54" i="1"/>
  <c r="D15" i="1"/>
  <c r="D19" i="1"/>
  <c r="E32" i="1"/>
  <c r="D32" i="1"/>
  <c r="D38" i="1"/>
  <c r="D42" i="1"/>
  <c r="D59" i="1"/>
  <c r="D28" i="1"/>
  <c r="E29" i="1" l="1"/>
  <c r="F32" i="1"/>
  <c r="F29" i="1"/>
  <c r="H110" i="1"/>
  <c r="G110" i="1"/>
  <c r="E110" i="1"/>
  <c r="D110" i="1"/>
  <c r="E107" i="1"/>
  <c r="D107" i="1"/>
  <c r="I106" i="1"/>
  <c r="I97" i="1" s="1"/>
  <c r="H106" i="1"/>
  <c r="H97" i="1" s="1"/>
  <c r="G106" i="1"/>
  <c r="G97" i="1" s="1"/>
  <c r="F106" i="1"/>
  <c r="F97" i="1" s="1"/>
  <c r="F27" i="1" s="1"/>
  <c r="E106" i="1"/>
  <c r="E97" i="1" s="1"/>
  <c r="E27" i="1" s="1"/>
  <c r="D106" i="1"/>
  <c r="I105" i="1"/>
  <c r="H105" i="1"/>
  <c r="H96" i="1" s="1"/>
  <c r="G105" i="1"/>
  <c r="E105" i="1"/>
  <c r="D105" i="1"/>
  <c r="E102" i="1"/>
  <c r="E93" i="1" s="1"/>
  <c r="D102" i="1"/>
  <c r="I79" i="1"/>
  <c r="I73" i="1" s="1"/>
  <c r="H79" i="1"/>
  <c r="H73" i="1" s="1"/>
  <c r="F79" i="1"/>
  <c r="H77" i="1"/>
  <c r="E77" i="1"/>
  <c r="E71" i="1" s="1"/>
  <c r="E69" i="1" s="1"/>
  <c r="E65" i="1" s="1"/>
  <c r="E63" i="1" s="1"/>
  <c r="D77" i="1"/>
  <c r="H76" i="1"/>
  <c r="E76" i="1"/>
  <c r="E75" i="1" s="1"/>
  <c r="D76" i="1"/>
  <c r="H74" i="1"/>
  <c r="H68" i="1" s="1"/>
  <c r="H67" i="1" s="1"/>
  <c r="H24" i="1" s="1"/>
  <c r="F74" i="1"/>
  <c r="H72" i="1"/>
  <c r="H70" i="1" s="1"/>
  <c r="H66" i="1" s="1"/>
  <c r="H64" i="1" s="1"/>
  <c r="E72" i="1"/>
  <c r="E70" i="1" s="1"/>
  <c r="E66" i="1" s="1"/>
  <c r="E64" i="1" s="1"/>
  <c r="D72" i="1"/>
  <c r="E20" i="1" l="1"/>
  <c r="E28" i="1"/>
  <c r="F73" i="1"/>
  <c r="F68" i="1"/>
  <c r="H23" i="1"/>
  <c r="D71" i="1"/>
  <c r="D96" i="1"/>
  <c r="D97" i="1"/>
  <c r="I75" i="1"/>
  <c r="H71" i="1"/>
  <c r="H75" i="1"/>
  <c r="H104" i="1"/>
  <c r="H95" i="1" s="1"/>
  <c r="G104" i="1"/>
  <c r="G95" i="1" s="1"/>
  <c r="F20" i="1"/>
  <c r="F28" i="1"/>
  <c r="I104" i="1"/>
  <c r="I95" i="1" s="1"/>
  <c r="F72" i="1"/>
  <c r="F70" i="1" s="1"/>
  <c r="F76" i="1"/>
  <c r="F75" i="1" s="1"/>
  <c r="E99" i="1"/>
  <c r="E90" i="1" s="1"/>
  <c r="E104" i="1"/>
  <c r="E95" i="1" s="1"/>
  <c r="D70" i="1"/>
  <c r="F67" i="1"/>
  <c r="D75" i="1"/>
  <c r="F71" i="1"/>
  <c r="D104" i="1"/>
  <c r="D93" i="1"/>
  <c r="E96" i="1"/>
  <c r="E26" i="1" s="1"/>
  <c r="E25" i="1" s="1"/>
  <c r="G96" i="1"/>
  <c r="I96" i="1"/>
  <c r="D99" i="1"/>
  <c r="F105" i="1"/>
  <c r="F110" i="1"/>
  <c r="D95" i="1" l="1"/>
  <c r="D98" i="1"/>
  <c r="D69" i="1"/>
  <c r="D26" i="1"/>
  <c r="D27" i="1"/>
  <c r="E16" i="1"/>
  <c r="E19" i="1"/>
  <c r="H69" i="1"/>
  <c r="H65" i="1" s="1"/>
  <c r="F16" i="1"/>
  <c r="F66" i="1"/>
  <c r="D66" i="1"/>
  <c r="F69" i="1"/>
  <c r="F65" i="1"/>
  <c r="F63" i="1" s="1"/>
  <c r="F104" i="1"/>
  <c r="F96" i="1"/>
  <c r="F26" i="1" s="1"/>
  <c r="F25" i="1" s="1"/>
  <c r="D90" i="1"/>
  <c r="D25" i="1"/>
  <c r="H63" i="1" l="1"/>
  <c r="H21" i="1"/>
  <c r="E15" i="1"/>
  <c r="D65" i="1"/>
  <c r="F64" i="1"/>
  <c r="F21" i="1"/>
  <c r="F17" i="1" s="1"/>
  <c r="D89" i="1"/>
  <c r="D64" i="1"/>
  <c r="F95" i="1"/>
  <c r="H17" i="1" l="1"/>
  <c r="H19" i="1"/>
  <c r="D63" i="1"/>
  <c r="F19" i="1"/>
  <c r="F15" i="1"/>
</calcChain>
</file>

<file path=xl/comments1.xml><?xml version="1.0" encoding="utf-8"?>
<comments xmlns="http://schemas.openxmlformats.org/spreadsheetml/2006/main">
  <authors>
    <author>user</author>
  </authors>
  <commentList>
    <comment ref="E51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31.01.2017, снято на 1.1.7 - 350,0 - 15.03.2017
снято на 1.1.3 - 295,0 - 17.04.2017            снято 16298,4 на 18.05.2017 на 1.1.3 - 1762,2 и в 1.1.4 - 4,9  снято 08.08.17 -145,9</t>
        </r>
      </text>
    </comment>
    <comment ref="F51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7037,2 30.01.18
снято -3079,2
07.03.18,                снято - 353,62 18.05.2018</t>
        </r>
      </text>
    </comment>
    <comment ref="F7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 23.07.18</t>
        </r>
      </text>
    </comment>
    <comment ref="F80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100,0 тыс. 23.07.2018</t>
        </r>
      </text>
    </comment>
    <comment ref="F10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уменьшить на 450,3 тыс.руб. декабрь2018</t>
        </r>
      </text>
    </comment>
    <comment ref="E10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129,554 тыс.руб. изменения в Пп 11.12.17</t>
        </r>
      </text>
    </comment>
    <comment ref="F10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77,1 тыс. руб. 23.07.2018</t>
        </r>
      </text>
    </comment>
    <comment ref="F111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уменьшена на 12,3 тыс.руб. декабрь2018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E51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31.01.2017, снято на 1.1.7 - 350,0 - 15.03.2017
снято на 1.1.3 - 295,0 - 17.04.2017            снято 16298,4 на 18.05.2017 на 1.1.3 - 1762,2 и в 1.1.4 - 4,9  снято 08.08.17 -145,9</t>
        </r>
      </text>
    </comment>
    <comment ref="F51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7037,2 30.01.18
снято -3079,2
07.03.18,                снято - 353,62 18.05.2018</t>
        </r>
      </text>
    </comment>
    <comment ref="F7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 23.07.18</t>
        </r>
      </text>
    </comment>
    <comment ref="F80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100,0 тыс. 23.07.2018</t>
        </r>
      </text>
    </comment>
    <comment ref="F10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уменьшить на 450,3 тыс.руб. декабрь2018</t>
        </r>
      </text>
    </comment>
    <comment ref="E10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129,554 тыс.руб. изменения в Пп 11.12.17</t>
        </r>
      </text>
    </comment>
    <comment ref="F10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77,1 тыс. руб. 23.07.2018</t>
        </r>
      </text>
    </comment>
    <comment ref="F111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уменьшена на 12,3 тыс.руб. декабрь2018</t>
        </r>
      </text>
    </comment>
  </commentList>
</comments>
</file>

<file path=xl/sharedStrings.xml><?xml version="1.0" encoding="utf-8"?>
<sst xmlns="http://schemas.openxmlformats.org/spreadsheetml/2006/main" count="368" uniqueCount="53">
  <si>
    <t xml:space="preserve">к муниципальной программе «Развитие транспортного </t>
  </si>
  <si>
    <t>обслуживания населения на территории муниципального</t>
  </si>
  <si>
    <t xml:space="preserve"> образования «Невельский район» </t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</si>
  <si>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</si>
  <si>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</si>
  <si>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</si>
  <si>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</si>
  <si>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</si>
  <si>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</si>
  <si>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</si>
  <si>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Всего:</t>
  </si>
  <si>
    <t>всего, в том числе:</t>
  </si>
  <si>
    <t>всего</t>
  </si>
  <si>
    <t>областной бюджет</t>
  </si>
  <si>
    <t>местный бюджет</t>
  </si>
  <si>
    <t>бюджет сельских поселений</t>
  </si>
  <si>
    <t>Администрация Невельского района</t>
  </si>
  <si>
    <t>Финансовое управление</t>
  </si>
  <si>
    <t xml:space="preserve">местный бюджет </t>
  </si>
  <si>
    <t>Управление образования, физической культуры и спорта Администрации Невельского района</t>
  </si>
  <si>
    <t>Мероприятие 1.1.2</t>
  </si>
  <si>
    <t>всего:</t>
  </si>
  <si>
    <t>2022 год</t>
  </si>
  <si>
    <t>2023 год</t>
  </si>
  <si>
    <t>2024 год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</si>
  <si>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</si>
  <si>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бюджет  сельских поселений</t>
  </si>
  <si>
    <r>
      <t xml:space="preserve">Прогнозная (справочная) оценка ресурсного обеспечения реализации муниципальной программы  </t>
    </r>
    <r>
      <rPr>
        <sz val="10"/>
        <color theme="1"/>
        <rFont val="Times New Roman"/>
        <family val="1"/>
        <charset val="204"/>
      </rPr>
      <t>«</t>
    </r>
    <r>
      <rPr>
        <b/>
        <sz val="10"/>
        <color theme="1"/>
        <rFont val="Times New Roman"/>
        <family val="1"/>
        <charset val="204"/>
      </rPr>
      <t xml:space="preserve">Развитие транспортного обслуживания населения на территории  муниципального образования «Невельский район» </t>
    </r>
  </si>
  <si>
    <t xml:space="preserve">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</si>
  <si>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"Приложение № 3</t>
  </si>
  <si>
    <t>2025 год</t>
  </si>
  <si>
    <t>Мероприятие 1.1.1                             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</si>
  <si>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Мероприятие 1.1.2          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</si>
  <si>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Мероприятие 1.1.3                           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 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 </t>
  </si>
  <si>
    <t>Мероприятие 1.1.4                           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</t>
  </si>
  <si>
    <t>Мероприятие 1.1.5                            Ремонт дорожного полотна после проведения аварийно-восстановительных работ МУП «Невельского района Невельские таплосети»</t>
  </si>
  <si>
    <t>Основное мероприятие   2.1        Повышение безопасности дорожного движения</t>
  </si>
  <si>
    <t>Мероприятие 2.1.1               Осуществление мероприятий по обеспечению дорожного движения на автомобильных дорогах местного значения</t>
  </si>
  <si>
    <t>Мероприятие 2.1.2                 Формирование законопослушного поведения участников дорожного движения для территории муниципального образования «Невельский район»</t>
  </si>
  <si>
    <t>Мероприятие 2.1.3             Информирование граждан о дорожной ситуации, планируемых и проводимых дорожных работах через средства массовой информации и с использованием электронных сервисов</t>
  </si>
  <si>
    <t>Подпрограмма 3             Совершенствование транспортного обслуживания населения на территории муниципального образования</t>
  </si>
  <si>
    <t>Основное мероприятие  3.1 Совершенствование транспортного обслуживания населения на территории муниципального образования</t>
  </si>
  <si>
    <t xml:space="preserve">Мероприятие 3.1.1                   Компенсация расходов по возмещению убытков для обеспечения пассажирских перевозок между поселениями в границах муниципального образования </t>
  </si>
  <si>
    <t xml:space="preserve">Мероприятие 3.1.2                   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 </t>
  </si>
  <si>
    <t>Основное мероприятие 1.1.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</si>
  <si>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Муниципальная программа «Развитие транспортного обслуживания населения на территории муниципального образования «Невельский район»</t>
  </si>
  <si>
    <t>Подпрограмма 1                        «Сохранение и развитие автомобильных дорог общего пользования местного значения в муниципальном образовании»</t>
  </si>
  <si>
    <t>Подпрограмма 2                       «Повышение безопасности дорожного движения»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</si>
  <si>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Администрации Невельского района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</si>
  <si>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 к постановлению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</si>
  <si>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от 02.08.2023  № ____</t>
  </si>
  <si>
    <t>2026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</si>
  <si>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от 14.12.2023  № 737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</si>
</sst>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0" fillId="2" borderId="0" xfId="0" applyFill="1"/>
    <xf numFmtId="164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0" xfId="0" applyFill="1"/>
    <xf numFmtId="164" fontId="6" fillId="0" borderId="7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0" fillId="0" borderId="0" xfId="0" applyFont="1" applyFill="1" applyAlignment="1">
      <alignment wrapText="1"/>
    </xf>
    <xf numFmtId="4" fontId="11" fillId="0" borderId="1" xfId="0" applyNumberFormat="1" applyFont="1" applyFill="1" applyBorder="1" applyAlignment="1">
      <alignment horizontal="center" vertical="center" wrapText="1" shrinkToFit="1"/>
    </xf>
    <xf numFmtId="4" fontId="12" fillId="0" borderId="1" xfId="0" applyNumberFormat="1" applyFont="1" applyFill="1" applyBorder="1" applyAlignment="1">
      <alignment horizontal="center" vertical="center" wrapText="1" shrinkToFi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top" wrapText="1"/>
    </xf>
    <xf numFmtId="0" fontId="6" fillId="2" borderId="1" xfId="0" applyFont="1" applyFill="1" applyBorder="1" applyAlignment="1">
      <alignment horizontal="justify" vertical="top" wrapText="1"/>
    </xf>
    <xf numFmtId="0" fontId="6" fillId="0" borderId="6" xfId="0" applyFont="1" applyFill="1" applyBorder="1" applyAlignment="1">
      <alignment horizontal="justify" vertical="top" wrapText="1"/>
    </xf>
    <xf numFmtId="0" fontId="6" fillId="0" borderId="5" xfId="0" applyFont="1" applyBorder="1" applyAlignment="1">
      <alignment horizontal="justify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0" borderId="0" xfId="0" applyFont="1"/>
    <xf numFmtId="0" fontId="6" fillId="2" borderId="0" xfId="0" applyFont="1" applyFill="1"/>
    <xf numFmtId="0" fontId="6" fillId="0" borderId="0" xfId="0" applyFont="1" applyFill="1"/>
    <xf numFmtId="0" fontId="6" fillId="0" borderId="0" xfId="0" applyFont="1" applyAlignment="1">
      <alignment horizontal="right"/>
    </xf>
    <xf numFmtId="0" fontId="6" fillId="2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120"/>
  <sheetViews>
    <sheetView tabSelected="1" zoomScaleNormal="100" workbookViewId="0">
      <selection activeCell="A5" sqref="A5:K5"/>
    </sheetView>
  </sheetViews>
  <sheetFormatPr defaultRowHeight="15" x14ac:dyDescent="0.25"/>
  <cols>
    <col min="1" max="1" width="34.42578125" customWidth="1"/>
    <col min="2" max="2" width="16.5703125" customWidth="1"/>
    <col min="3" max="3" width="11.85546875" customWidth="1"/>
    <col min="4" max="4" width="10.140625" customWidth="1"/>
    <col min="5" max="5" width="8.85546875" customWidth="1"/>
    <col min="6" max="6" width="9" style="17" customWidth="1"/>
    <col min="7" max="7" width="9.7109375" style="17" customWidth="1"/>
    <col min="8" max="10" width="8.85546875" style="17" customWidth="1"/>
    <col min="11" max="11" width="10" style="17" customWidth="1"/>
  </cols>
  <sheetData>
    <row r="1" spans="1:11" ht="13.5" customHeight="1" x14ac:dyDescent="0.25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12" customHeight="1" x14ac:dyDescent="0.25">
      <c r="A2" s="65" t="s">
        <v>28</v>
      </c>
      <c r="B2" s="65"/>
      <c r="C2" s="65"/>
      <c r="D2" s="65"/>
      <c r="E2" s="65"/>
      <c r="F2" s="65"/>
      <c r="G2" s="65"/>
      <c r="H2" s="65"/>
      <c r="I2" s="65"/>
      <c r="J2" s="65"/>
      <c r="K2" s="65"/>
    </row>
    <row r="3" spans="1:11" ht="23.25" customHeight="1" x14ac:dyDescent="0.25">
      <c r="A3" s="66" t="s">
        <v>49</v>
      </c>
      <c r="B3" s="66"/>
      <c r="C3" s="66"/>
      <c r="D3" s="66"/>
      <c r="E3" s="66"/>
      <c r="F3" s="66"/>
      <c r="G3" s="66"/>
      <c r="H3" s="66"/>
      <c r="I3" s="66"/>
      <c r="J3" s="66"/>
      <c r="K3" s="66"/>
    </row>
    <row r="4" spans="1:11" ht="19.5" customHeight="1" x14ac:dyDescent="0.25">
      <c r="A4" s="67" t="s">
        <v>48</v>
      </c>
      <c r="B4" s="67"/>
      <c r="C4" s="67"/>
      <c r="D4" s="67"/>
      <c r="E4" s="67"/>
      <c r="F4" s="67"/>
      <c r="G4" s="67"/>
      <c r="H4" s="67"/>
      <c r="I4" s="67"/>
      <c r="J4" s="67"/>
      <c r="K4" s="67"/>
    </row>
    <row r="5" spans="1:11" s="17" customFormat="1" x14ac:dyDescent="0.25">
      <c r="A5" s="69" t="s">
        <v>52</v>
      </c>
      <c r="B5" s="69"/>
      <c r="C5" s="69"/>
      <c r="D5" s="69"/>
      <c r="E5" s="69"/>
      <c r="F5" s="69"/>
      <c r="G5" s="69"/>
      <c r="H5" s="69"/>
      <c r="I5" s="69"/>
      <c r="J5" s="69"/>
      <c r="K5" s="69"/>
    </row>
    <row r="6" spans="1:11" x14ac:dyDescent="0.25">
      <c r="A6" s="70" t="s">
        <v>29</v>
      </c>
      <c r="B6" s="70"/>
      <c r="C6" s="70"/>
      <c r="D6" s="70"/>
      <c r="E6" s="70"/>
      <c r="F6" s="70"/>
      <c r="G6" s="70"/>
      <c r="H6" s="70"/>
      <c r="I6" s="70"/>
      <c r="J6" s="70"/>
      <c r="K6" s="70"/>
    </row>
    <row r="7" spans="1:11" ht="21.75" customHeight="1" x14ac:dyDescent="0.25">
      <c r="A7" s="68" t="s">
        <v>0</v>
      </c>
      <c r="B7" s="68"/>
      <c r="C7" s="68"/>
      <c r="D7" s="68"/>
      <c r="E7" s="68"/>
      <c r="F7" s="68"/>
      <c r="G7" s="68"/>
      <c r="H7" s="68"/>
      <c r="I7" s="68"/>
      <c r="J7" s="68"/>
      <c r="K7" s="68"/>
    </row>
    <row r="8" spans="1:11" x14ac:dyDescent="0.25">
      <c r="A8" s="68" t="s">
        <v>1</v>
      </c>
      <c r="B8" s="68"/>
      <c r="C8" s="68"/>
      <c r="D8" s="68"/>
      <c r="E8" s="68"/>
      <c r="F8" s="68"/>
      <c r="G8" s="68"/>
      <c r="H8" s="68"/>
      <c r="I8" s="68"/>
      <c r="J8" s="68"/>
      <c r="K8" s="68"/>
    </row>
    <row r="9" spans="1:11" ht="15" customHeight="1" x14ac:dyDescent="0.25">
      <c r="A9" s="68" t="s">
        <v>2</v>
      </c>
      <c r="B9" s="68"/>
      <c r="C9" s="68"/>
      <c r="D9" s="68"/>
      <c r="E9" s="68"/>
      <c r="F9" s="68"/>
      <c r="G9" s="68"/>
      <c r="H9" s="68"/>
      <c r="I9" s="68"/>
      <c r="J9" s="68"/>
      <c r="K9" s="68"/>
    </row>
    <row r="10" spans="1:11" ht="25.5" customHeight="1" x14ac:dyDescent="0.25">
      <c r="A10" s="71" t="s">
        <v>27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</row>
    <row r="11" spans="1:11" ht="16.5" customHeight="1" x14ac:dyDescent="0.25">
      <c r="A11" s="72" t="s">
        <v>3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</row>
    <row r="12" spans="1:11" ht="37.5" customHeight="1" x14ac:dyDescent="0.25">
      <c r="A12" s="73" t="s">
        <v>4</v>
      </c>
      <c r="B12" s="73" t="s">
        <v>5</v>
      </c>
      <c r="C12" s="73" t="s">
        <v>6</v>
      </c>
      <c r="D12" s="73" t="s">
        <v>7</v>
      </c>
      <c r="E12" s="73"/>
      <c r="F12" s="73"/>
      <c r="G12" s="73"/>
      <c r="H12" s="73"/>
      <c r="I12" s="73"/>
      <c r="J12" s="73"/>
      <c r="K12" s="73"/>
    </row>
    <row r="13" spans="1:11" ht="48.75" customHeight="1" x14ac:dyDescent="0.25">
      <c r="A13" s="73"/>
      <c r="B13" s="73"/>
      <c r="C13" s="73"/>
      <c r="D13" s="7" t="s">
        <v>8</v>
      </c>
      <c r="E13" s="19" t="s">
        <v>9</v>
      </c>
      <c r="F13" s="12" t="s">
        <v>22</v>
      </c>
      <c r="G13" s="27" t="s">
        <v>23</v>
      </c>
      <c r="H13" s="12" t="s">
        <v>24</v>
      </c>
      <c r="I13" s="12" t="s">
        <v>30</v>
      </c>
      <c r="J13" s="12" t="s">
        <v>51</v>
      </c>
      <c r="K13" s="12" t="s">
        <v>10</v>
      </c>
    </row>
    <row r="14" spans="1:11" ht="21" customHeight="1" x14ac:dyDescent="0.25">
      <c r="A14" s="2">
        <v>1</v>
      </c>
      <c r="B14" s="3">
        <v>2</v>
      </c>
      <c r="C14" s="2">
        <v>3</v>
      </c>
      <c r="D14" s="9">
        <v>4</v>
      </c>
      <c r="E14" s="20">
        <v>5</v>
      </c>
      <c r="F14" s="13">
        <v>6</v>
      </c>
      <c r="G14" s="28">
        <v>7</v>
      </c>
      <c r="H14" s="13">
        <v>8</v>
      </c>
      <c r="I14" s="13">
        <v>9</v>
      </c>
      <c r="J14" s="13">
        <v>10</v>
      </c>
      <c r="K14" s="13">
        <v>11</v>
      </c>
    </row>
    <row r="15" spans="1:11" ht="19.5" customHeight="1" x14ac:dyDescent="0.25">
      <c r="A15" s="48" t="s">
        <v>45</v>
      </c>
      <c r="B15" s="55" t="s">
        <v>11</v>
      </c>
      <c r="C15" s="4" t="s">
        <v>12</v>
      </c>
      <c r="D15" s="5">
        <f t="shared" ref="D15:F15" si="0">SUM(D16:D18)</f>
        <v>61939.1</v>
      </c>
      <c r="E15" s="5">
        <f t="shared" si="0"/>
        <v>50503.7</v>
      </c>
      <c r="F15" s="14">
        <f t="shared" si="0"/>
        <v>63680</v>
      </c>
      <c r="G15" s="33">
        <f>SUM(G16:G18)</f>
        <v>71094.599999999991</v>
      </c>
      <c r="H15" s="47">
        <f>SUM(H16:H18)</f>
        <v>63429</v>
      </c>
      <c r="I15" s="47">
        <f t="shared" ref="I15:J15" si="1">SUM(I16:I18)</f>
        <v>65608.100000000006</v>
      </c>
      <c r="J15" s="47">
        <f t="shared" si="1"/>
        <v>79790.3</v>
      </c>
      <c r="K15" s="14">
        <f>SUM(D15:J15)</f>
        <v>456044.79999999999</v>
      </c>
    </row>
    <row r="16" spans="1:11" ht="32.25" customHeight="1" x14ac:dyDescent="0.25">
      <c r="A16" s="49"/>
      <c r="B16" s="56"/>
      <c r="C16" s="4" t="s">
        <v>13</v>
      </c>
      <c r="D16" s="5">
        <v>28424</v>
      </c>
      <c r="E16" s="5">
        <f>E20</f>
        <v>21156.5</v>
      </c>
      <c r="F16" s="14">
        <f t="shared" ref="F16:F18" si="2">F20</f>
        <v>27479</v>
      </c>
      <c r="G16" s="33">
        <f>G20</f>
        <v>37021.599999999999</v>
      </c>
      <c r="H16" s="47">
        <f t="shared" ref="H16:J16" si="3">H20</f>
        <v>25639</v>
      </c>
      <c r="I16" s="47">
        <f t="shared" si="3"/>
        <v>26150</v>
      </c>
      <c r="J16" s="47">
        <f t="shared" si="3"/>
        <v>26662</v>
      </c>
      <c r="K16" s="14">
        <f t="shared" ref="K16:K37" si="4">SUM(D16:J16)</f>
        <v>192532.1</v>
      </c>
    </row>
    <row r="17" spans="1:11" ht="31.5" customHeight="1" x14ac:dyDescent="0.25">
      <c r="A17" s="49"/>
      <c r="B17" s="56"/>
      <c r="C17" s="29" t="s">
        <v>14</v>
      </c>
      <c r="D17" s="14">
        <v>14491.6</v>
      </c>
      <c r="E17" s="14">
        <v>13290.9</v>
      </c>
      <c r="F17" s="14">
        <f>F21+F24</f>
        <v>14729.4</v>
      </c>
      <c r="G17" s="33">
        <f>G21+G24</f>
        <v>16254.699999999999</v>
      </c>
      <c r="H17" s="47">
        <f t="shared" ref="H17:J17" si="5">H21+H24</f>
        <v>37790</v>
      </c>
      <c r="I17" s="47">
        <f t="shared" si="5"/>
        <v>39458.1</v>
      </c>
      <c r="J17" s="47">
        <f t="shared" si="5"/>
        <v>53128.3</v>
      </c>
      <c r="K17" s="14">
        <f t="shared" si="4"/>
        <v>189143</v>
      </c>
    </row>
    <row r="18" spans="1:11" ht="44.25" customHeight="1" x14ac:dyDescent="0.25">
      <c r="A18" s="49"/>
      <c r="B18" s="57"/>
      <c r="C18" s="4" t="s">
        <v>15</v>
      </c>
      <c r="D18" s="5">
        <v>19023.5</v>
      </c>
      <c r="E18" s="5">
        <f>E22</f>
        <v>16056.3</v>
      </c>
      <c r="F18" s="14">
        <f t="shared" si="2"/>
        <v>21471.599999999999</v>
      </c>
      <c r="G18" s="33">
        <f>G22</f>
        <v>17818.3</v>
      </c>
      <c r="H18" s="47">
        <f t="shared" ref="H18:J18" si="6">H22</f>
        <v>0</v>
      </c>
      <c r="I18" s="47">
        <f t="shared" si="6"/>
        <v>0</v>
      </c>
      <c r="J18" s="47">
        <f t="shared" si="6"/>
        <v>0</v>
      </c>
      <c r="K18" s="14">
        <f t="shared" si="4"/>
        <v>74369.7</v>
      </c>
    </row>
    <row r="19" spans="1:11" ht="32.25" customHeight="1" x14ac:dyDescent="0.25">
      <c r="A19" s="49"/>
      <c r="B19" s="55" t="s">
        <v>16</v>
      </c>
      <c r="C19" s="4" t="s">
        <v>12</v>
      </c>
      <c r="D19" s="5">
        <f t="shared" ref="D19:F19" si="7">SUM(D20:D22)</f>
        <v>60379.199999999997</v>
      </c>
      <c r="E19" s="5">
        <f t="shared" si="7"/>
        <v>47503.7</v>
      </c>
      <c r="F19" s="14">
        <f t="shared" si="7"/>
        <v>60630</v>
      </c>
      <c r="G19" s="33">
        <f>SUM(G20:G22)</f>
        <v>67594.599999999991</v>
      </c>
      <c r="H19" s="47">
        <f t="shared" ref="H19:J19" si="8">SUM(H20:H22)</f>
        <v>63429</v>
      </c>
      <c r="I19" s="47">
        <f t="shared" si="8"/>
        <v>65608.100000000006</v>
      </c>
      <c r="J19" s="47">
        <f t="shared" si="8"/>
        <v>79790.3</v>
      </c>
      <c r="K19" s="14">
        <f t="shared" si="4"/>
        <v>444934.89999999997</v>
      </c>
    </row>
    <row r="20" spans="1:11" ht="34.5" customHeight="1" x14ac:dyDescent="0.25">
      <c r="A20" s="49"/>
      <c r="B20" s="56"/>
      <c r="C20" s="4" t="s">
        <v>13</v>
      </c>
      <c r="D20" s="5">
        <v>26881</v>
      </c>
      <c r="E20" s="5">
        <f>E29</f>
        <v>21156.5</v>
      </c>
      <c r="F20" s="14">
        <f>F29</f>
        <v>27479</v>
      </c>
      <c r="G20" s="33">
        <f>G33</f>
        <v>37021.599999999999</v>
      </c>
      <c r="H20" s="47">
        <f t="shared" ref="H20:J20" si="9">H33</f>
        <v>25639</v>
      </c>
      <c r="I20" s="47">
        <f t="shared" si="9"/>
        <v>26150</v>
      </c>
      <c r="J20" s="47">
        <f t="shared" si="9"/>
        <v>26662</v>
      </c>
      <c r="K20" s="14">
        <f t="shared" si="4"/>
        <v>190989.1</v>
      </c>
    </row>
    <row r="21" spans="1:11" ht="25.5" x14ac:dyDescent="0.25">
      <c r="A21" s="49"/>
      <c r="B21" s="56"/>
      <c r="C21" s="29" t="s">
        <v>14</v>
      </c>
      <c r="D21" s="14">
        <v>14474.7</v>
      </c>
      <c r="E21" s="14">
        <v>10290.9</v>
      </c>
      <c r="F21" s="14">
        <f>F34+F66</f>
        <v>11679.4</v>
      </c>
      <c r="G21" s="33">
        <f>G34+G65</f>
        <v>12754.699999999999</v>
      </c>
      <c r="H21" s="47">
        <f t="shared" ref="H21:J21" si="10">H34+H65</f>
        <v>37790</v>
      </c>
      <c r="I21" s="47">
        <f t="shared" si="10"/>
        <v>39458.1</v>
      </c>
      <c r="J21" s="47">
        <f t="shared" si="10"/>
        <v>53128.3</v>
      </c>
      <c r="K21" s="14">
        <f t="shared" si="4"/>
        <v>179576.09999999998</v>
      </c>
    </row>
    <row r="22" spans="1:11" ht="38.25" x14ac:dyDescent="0.25">
      <c r="A22" s="49"/>
      <c r="B22" s="57"/>
      <c r="C22" s="4" t="s">
        <v>15</v>
      </c>
      <c r="D22" s="5">
        <v>19023.5</v>
      </c>
      <c r="E22" s="5">
        <f>E31</f>
        <v>16056.3</v>
      </c>
      <c r="F22" s="14">
        <f>F31</f>
        <v>21471.599999999999</v>
      </c>
      <c r="G22" s="33">
        <f>G35</f>
        <v>17818.3</v>
      </c>
      <c r="H22" s="47">
        <f t="shared" ref="H22:J22" si="11">H35</f>
        <v>0</v>
      </c>
      <c r="I22" s="47">
        <f t="shared" si="11"/>
        <v>0</v>
      </c>
      <c r="J22" s="47">
        <f t="shared" si="11"/>
        <v>0</v>
      </c>
      <c r="K22" s="14">
        <f t="shared" si="4"/>
        <v>74369.7</v>
      </c>
    </row>
    <row r="23" spans="1:11" ht="40.5" customHeight="1" x14ac:dyDescent="0.25">
      <c r="A23" s="49"/>
      <c r="B23" s="59" t="s">
        <v>17</v>
      </c>
      <c r="C23" s="4" t="s">
        <v>12</v>
      </c>
      <c r="D23" s="5">
        <v>0</v>
      </c>
      <c r="E23" s="5">
        <v>3000</v>
      </c>
      <c r="F23" s="14">
        <v>3050</v>
      </c>
      <c r="G23" s="33">
        <f>G24</f>
        <v>3500</v>
      </c>
      <c r="H23" s="47">
        <f t="shared" ref="H23:J23" si="12">H24</f>
        <v>0</v>
      </c>
      <c r="I23" s="47">
        <f t="shared" si="12"/>
        <v>0</v>
      </c>
      <c r="J23" s="47">
        <f t="shared" si="12"/>
        <v>0</v>
      </c>
      <c r="K23" s="14">
        <f t="shared" si="4"/>
        <v>9550</v>
      </c>
    </row>
    <row r="24" spans="1:11" ht="30.75" customHeight="1" x14ac:dyDescent="0.25">
      <c r="A24" s="49"/>
      <c r="B24" s="59"/>
      <c r="C24" s="4" t="s">
        <v>18</v>
      </c>
      <c r="D24" s="5">
        <v>0</v>
      </c>
      <c r="E24" s="5">
        <v>3000</v>
      </c>
      <c r="F24" s="14">
        <v>3050</v>
      </c>
      <c r="G24" s="33">
        <f>G37+G67</f>
        <v>3500</v>
      </c>
      <c r="H24" s="47">
        <f t="shared" ref="H24:J24" si="13">H37+H67</f>
        <v>0</v>
      </c>
      <c r="I24" s="47">
        <f t="shared" si="13"/>
        <v>0</v>
      </c>
      <c r="J24" s="47">
        <f t="shared" si="13"/>
        <v>0</v>
      </c>
      <c r="K24" s="14">
        <f t="shared" si="4"/>
        <v>9550</v>
      </c>
    </row>
    <row r="25" spans="1:11" ht="35.25" customHeight="1" x14ac:dyDescent="0.25">
      <c r="A25" s="49"/>
      <c r="B25" s="59" t="s">
        <v>19</v>
      </c>
      <c r="C25" s="4" t="s">
        <v>12</v>
      </c>
      <c r="D25" s="5">
        <f t="shared" ref="D25:F25" si="14">SUM(D26:D27)</f>
        <v>1559.9</v>
      </c>
      <c r="E25" s="5">
        <f t="shared" si="14"/>
        <v>0</v>
      </c>
      <c r="F25" s="14">
        <f t="shared" si="14"/>
        <v>0</v>
      </c>
      <c r="G25" s="33">
        <v>0</v>
      </c>
      <c r="H25" s="47">
        <v>0</v>
      </c>
      <c r="I25" s="47">
        <v>0</v>
      </c>
      <c r="J25" s="47">
        <v>0</v>
      </c>
      <c r="K25" s="14">
        <f t="shared" si="4"/>
        <v>1559.9</v>
      </c>
    </row>
    <row r="26" spans="1:11" ht="25.5" x14ac:dyDescent="0.25">
      <c r="A26" s="49"/>
      <c r="B26" s="59"/>
      <c r="C26" s="4" t="s">
        <v>13</v>
      </c>
      <c r="D26" s="5">
        <f t="shared" ref="D26:F27" si="15">D96</f>
        <v>1543</v>
      </c>
      <c r="E26" s="5">
        <f t="shared" si="15"/>
        <v>0</v>
      </c>
      <c r="F26" s="14">
        <f t="shared" si="15"/>
        <v>0</v>
      </c>
      <c r="G26" s="33">
        <v>0</v>
      </c>
      <c r="H26" s="47">
        <v>0</v>
      </c>
      <c r="I26" s="47">
        <v>0</v>
      </c>
      <c r="J26" s="47">
        <v>0</v>
      </c>
      <c r="K26" s="14">
        <f t="shared" si="4"/>
        <v>1543</v>
      </c>
    </row>
    <row r="27" spans="1:11" ht="24.75" customHeight="1" x14ac:dyDescent="0.25">
      <c r="A27" s="50"/>
      <c r="B27" s="59"/>
      <c r="C27" s="4" t="s">
        <v>18</v>
      </c>
      <c r="D27" s="5">
        <f t="shared" si="15"/>
        <v>16.899999999999999</v>
      </c>
      <c r="E27" s="5">
        <f t="shared" si="15"/>
        <v>0</v>
      </c>
      <c r="F27" s="14">
        <f t="shared" si="15"/>
        <v>0</v>
      </c>
      <c r="G27" s="33">
        <v>0</v>
      </c>
      <c r="H27" s="47">
        <v>0</v>
      </c>
      <c r="I27" s="47">
        <v>0</v>
      </c>
      <c r="J27" s="47">
        <v>0</v>
      </c>
      <c r="K27" s="14">
        <f t="shared" si="4"/>
        <v>16.899999999999999</v>
      </c>
    </row>
    <row r="28" spans="1:11" ht="21" customHeight="1" x14ac:dyDescent="0.25">
      <c r="A28" s="48" t="s">
        <v>46</v>
      </c>
      <c r="B28" s="55" t="s">
        <v>11</v>
      </c>
      <c r="C28" s="4" t="s">
        <v>12</v>
      </c>
      <c r="D28" s="5">
        <f t="shared" ref="D28:F28" si="16">SUM(D29:D31)</f>
        <v>60329.2</v>
      </c>
      <c r="E28" s="5">
        <f t="shared" si="16"/>
        <v>50453.7</v>
      </c>
      <c r="F28" s="14">
        <f t="shared" si="16"/>
        <v>63630</v>
      </c>
      <c r="G28" s="15">
        <f>SUM(G29:G31)</f>
        <v>70937.7</v>
      </c>
      <c r="H28" s="14">
        <f t="shared" ref="H28:J28" si="17">SUM(H29:H31)</f>
        <v>63229</v>
      </c>
      <c r="I28" s="14">
        <f t="shared" si="17"/>
        <v>65608.100000000006</v>
      </c>
      <c r="J28" s="14">
        <f t="shared" si="17"/>
        <v>79790.3</v>
      </c>
      <c r="K28" s="14">
        <f>SUM(D28:J28)</f>
        <v>453977.99999999994</v>
      </c>
    </row>
    <row r="29" spans="1:11" ht="34.5" customHeight="1" x14ac:dyDescent="0.25">
      <c r="A29" s="49"/>
      <c r="B29" s="56"/>
      <c r="C29" s="4" t="s">
        <v>13</v>
      </c>
      <c r="D29" s="5">
        <v>26881</v>
      </c>
      <c r="E29" s="5">
        <f>E33</f>
        <v>21156.5</v>
      </c>
      <c r="F29" s="14">
        <f t="shared" ref="F29:F31" si="18">F33</f>
        <v>27479</v>
      </c>
      <c r="G29" s="15">
        <f>G33</f>
        <v>37021.599999999999</v>
      </c>
      <c r="H29" s="14">
        <f t="shared" ref="H29:J29" si="19">H33</f>
        <v>25639</v>
      </c>
      <c r="I29" s="14">
        <f t="shared" si="19"/>
        <v>26150</v>
      </c>
      <c r="J29" s="14">
        <f t="shared" si="19"/>
        <v>26662</v>
      </c>
      <c r="K29" s="14">
        <f>SUM(D29:J29)</f>
        <v>190989.1</v>
      </c>
    </row>
    <row r="30" spans="1:11" ht="25.5" x14ac:dyDescent="0.25">
      <c r="A30" s="49"/>
      <c r="B30" s="56"/>
      <c r="C30" s="29" t="s">
        <v>18</v>
      </c>
      <c r="D30" s="14">
        <v>14424.7</v>
      </c>
      <c r="E30" s="14">
        <v>13240.9</v>
      </c>
      <c r="F30" s="14">
        <f>F34+F37</f>
        <v>14679.4</v>
      </c>
      <c r="G30" s="15">
        <f>G34+G37</f>
        <v>16097.8</v>
      </c>
      <c r="H30" s="14">
        <f t="shared" ref="H30:J30" si="20">H34+H37</f>
        <v>37590</v>
      </c>
      <c r="I30" s="14">
        <f t="shared" si="20"/>
        <v>39458.1</v>
      </c>
      <c r="J30" s="14">
        <f t="shared" si="20"/>
        <v>53128.3</v>
      </c>
      <c r="K30" s="14">
        <f t="shared" si="4"/>
        <v>188619.2</v>
      </c>
    </row>
    <row r="31" spans="1:11" ht="41.25" customHeight="1" x14ac:dyDescent="0.25">
      <c r="A31" s="49"/>
      <c r="B31" s="57"/>
      <c r="C31" s="4" t="s">
        <v>15</v>
      </c>
      <c r="D31" s="5">
        <v>19023.5</v>
      </c>
      <c r="E31" s="5">
        <f>E35</f>
        <v>16056.3</v>
      </c>
      <c r="F31" s="14">
        <f t="shared" si="18"/>
        <v>21471.599999999999</v>
      </c>
      <c r="G31" s="15">
        <f>G35</f>
        <v>17818.3</v>
      </c>
      <c r="H31" s="14">
        <f t="shared" ref="H31:J31" si="21">H35</f>
        <v>0</v>
      </c>
      <c r="I31" s="14">
        <f t="shared" si="21"/>
        <v>0</v>
      </c>
      <c r="J31" s="14">
        <f t="shared" si="21"/>
        <v>0</v>
      </c>
      <c r="K31" s="14">
        <f t="shared" si="4"/>
        <v>74369.7</v>
      </c>
    </row>
    <row r="32" spans="1:11" ht="24.75" customHeight="1" x14ac:dyDescent="0.25">
      <c r="A32" s="49"/>
      <c r="B32" s="48" t="s">
        <v>16</v>
      </c>
      <c r="C32" s="4" t="s">
        <v>12</v>
      </c>
      <c r="D32" s="5">
        <f>SUM(D33:D35)</f>
        <v>60329.2</v>
      </c>
      <c r="E32" s="5">
        <f>SUM(E33:E35)</f>
        <v>47453.7</v>
      </c>
      <c r="F32" s="14">
        <f>F33+F34+F35</f>
        <v>60630</v>
      </c>
      <c r="G32" s="15">
        <f>SUM(G33:G35)</f>
        <v>67437.7</v>
      </c>
      <c r="H32" s="14">
        <f t="shared" ref="H32:J32" si="22">SUM(H33:H35)</f>
        <v>63229</v>
      </c>
      <c r="I32" s="14">
        <f t="shared" si="22"/>
        <v>65608.100000000006</v>
      </c>
      <c r="J32" s="14">
        <f t="shared" si="22"/>
        <v>79790.3</v>
      </c>
      <c r="K32" s="14">
        <f t="shared" si="4"/>
        <v>444477.99999999994</v>
      </c>
    </row>
    <row r="33" spans="1:13" ht="29.25" customHeight="1" x14ac:dyDescent="0.25">
      <c r="A33" s="49"/>
      <c r="B33" s="49"/>
      <c r="C33" s="4" t="s">
        <v>13</v>
      </c>
      <c r="D33" s="5">
        <v>26881</v>
      </c>
      <c r="E33" s="5">
        <f>E39</f>
        <v>21156.5</v>
      </c>
      <c r="F33" s="14">
        <f t="shared" ref="F33:F35" si="23">F39</f>
        <v>27479</v>
      </c>
      <c r="G33" s="15">
        <f>G43</f>
        <v>37021.599999999999</v>
      </c>
      <c r="H33" s="14">
        <f t="shared" ref="H33:J33" si="24">H43</f>
        <v>25639</v>
      </c>
      <c r="I33" s="14">
        <f t="shared" si="24"/>
        <v>26150</v>
      </c>
      <c r="J33" s="14">
        <f t="shared" si="24"/>
        <v>26662</v>
      </c>
      <c r="K33" s="14">
        <f t="shared" si="4"/>
        <v>190989.1</v>
      </c>
    </row>
    <row r="34" spans="1:13" ht="29.25" customHeight="1" x14ac:dyDescent="0.25">
      <c r="A34" s="49"/>
      <c r="B34" s="49"/>
      <c r="C34" s="29" t="s">
        <v>18</v>
      </c>
      <c r="D34" s="14">
        <v>14424.7</v>
      </c>
      <c r="E34" s="14">
        <v>10240.9</v>
      </c>
      <c r="F34" s="14">
        <f>F44</f>
        <v>11679.4</v>
      </c>
      <c r="G34" s="15">
        <f>G44</f>
        <v>12597.8</v>
      </c>
      <c r="H34" s="14">
        <f t="shared" ref="H34:J34" si="25">H44</f>
        <v>37590</v>
      </c>
      <c r="I34" s="14">
        <f t="shared" si="25"/>
        <v>39458.1</v>
      </c>
      <c r="J34" s="14">
        <f t="shared" si="25"/>
        <v>53128.3</v>
      </c>
      <c r="K34" s="14">
        <f t="shared" si="4"/>
        <v>179119.2</v>
      </c>
    </row>
    <row r="35" spans="1:13" ht="39.75" customHeight="1" x14ac:dyDescent="0.25">
      <c r="A35" s="49"/>
      <c r="B35" s="50"/>
      <c r="C35" s="4" t="s">
        <v>15</v>
      </c>
      <c r="D35" s="5">
        <v>19023.5</v>
      </c>
      <c r="E35" s="5">
        <f>E41</f>
        <v>16056.3</v>
      </c>
      <c r="F35" s="14">
        <f t="shared" si="23"/>
        <v>21471.599999999999</v>
      </c>
      <c r="G35" s="15">
        <f>G45</f>
        <v>17818.3</v>
      </c>
      <c r="H35" s="14">
        <f t="shared" ref="H35:J35" si="26">H45</f>
        <v>0</v>
      </c>
      <c r="I35" s="14">
        <f t="shared" si="26"/>
        <v>0</v>
      </c>
      <c r="J35" s="14">
        <f t="shared" si="26"/>
        <v>0</v>
      </c>
      <c r="K35" s="14">
        <f t="shared" si="4"/>
        <v>74369.7</v>
      </c>
    </row>
    <row r="36" spans="1:13" ht="27" customHeight="1" x14ac:dyDescent="0.25">
      <c r="A36" s="49"/>
      <c r="B36" s="59" t="s">
        <v>17</v>
      </c>
      <c r="C36" s="4" t="s">
        <v>12</v>
      </c>
      <c r="D36" s="5">
        <v>0</v>
      </c>
      <c r="E36" s="5">
        <v>3000</v>
      </c>
      <c r="F36" s="14">
        <v>3000</v>
      </c>
      <c r="G36" s="15">
        <f>G37</f>
        <v>3500</v>
      </c>
      <c r="H36" s="14">
        <f t="shared" ref="H36:J36" si="27">H37</f>
        <v>0</v>
      </c>
      <c r="I36" s="14">
        <f t="shared" si="27"/>
        <v>0</v>
      </c>
      <c r="J36" s="14">
        <f t="shared" si="27"/>
        <v>0</v>
      </c>
      <c r="K36" s="14">
        <f t="shared" si="4"/>
        <v>9500</v>
      </c>
    </row>
    <row r="37" spans="1:13" ht="29.25" customHeight="1" x14ac:dyDescent="0.25">
      <c r="A37" s="50"/>
      <c r="B37" s="59"/>
      <c r="C37" s="4" t="s">
        <v>18</v>
      </c>
      <c r="D37" s="5">
        <v>0</v>
      </c>
      <c r="E37" s="5">
        <v>3000</v>
      </c>
      <c r="F37" s="14">
        <v>3000</v>
      </c>
      <c r="G37" s="15">
        <f>G47</f>
        <v>3500</v>
      </c>
      <c r="H37" s="14">
        <f t="shared" ref="H37:J37" si="28">H47</f>
        <v>0</v>
      </c>
      <c r="I37" s="14">
        <f t="shared" si="28"/>
        <v>0</v>
      </c>
      <c r="J37" s="14">
        <f t="shared" si="28"/>
        <v>0</v>
      </c>
      <c r="K37" s="14">
        <f t="shared" si="4"/>
        <v>9500</v>
      </c>
    </row>
    <row r="38" spans="1:13" ht="42.75" customHeight="1" x14ac:dyDescent="0.25">
      <c r="A38" s="48" t="s">
        <v>44</v>
      </c>
      <c r="B38" s="59" t="s">
        <v>11</v>
      </c>
      <c r="C38" s="4" t="s">
        <v>12</v>
      </c>
      <c r="D38" s="5">
        <f t="shared" ref="D38" si="29">SUM(D39:D41)</f>
        <v>60329.2</v>
      </c>
      <c r="E38" s="5">
        <f>E39+E40+E41</f>
        <v>50453.7</v>
      </c>
      <c r="F38" s="14">
        <f>F39+F40+F41</f>
        <v>63630</v>
      </c>
      <c r="G38" s="15">
        <f>G42+G46</f>
        <v>70937.7</v>
      </c>
      <c r="H38" s="14">
        <f t="shared" ref="H38:J38" si="30">H42+H46</f>
        <v>63229</v>
      </c>
      <c r="I38" s="14">
        <f t="shared" si="30"/>
        <v>65608.100000000006</v>
      </c>
      <c r="J38" s="14">
        <f t="shared" si="30"/>
        <v>79790.3</v>
      </c>
      <c r="K38" s="14">
        <f>SUM(D38:J38)</f>
        <v>453977.99999999994</v>
      </c>
    </row>
    <row r="39" spans="1:13" ht="54.75" customHeight="1" x14ac:dyDescent="0.25">
      <c r="A39" s="49"/>
      <c r="B39" s="59"/>
      <c r="C39" s="4" t="s">
        <v>13</v>
      </c>
      <c r="D39" s="5">
        <v>26881</v>
      </c>
      <c r="E39" s="5">
        <f>E43</f>
        <v>21156.5</v>
      </c>
      <c r="F39" s="14">
        <f t="shared" ref="F39" si="31">F43</f>
        <v>27479</v>
      </c>
      <c r="G39" s="15">
        <f>G43</f>
        <v>37021.599999999999</v>
      </c>
      <c r="H39" s="14">
        <f>H43</f>
        <v>25639</v>
      </c>
      <c r="I39" s="14">
        <f>I43</f>
        <v>26150</v>
      </c>
      <c r="J39" s="14">
        <f>J43</f>
        <v>26662</v>
      </c>
      <c r="K39" s="14">
        <f t="shared" ref="K39:K102" si="32">SUM(D39:J39)</f>
        <v>190989.1</v>
      </c>
    </row>
    <row r="40" spans="1:13" ht="33.75" customHeight="1" x14ac:dyDescent="0.25">
      <c r="A40" s="49"/>
      <c r="B40" s="59"/>
      <c r="C40" s="29" t="s">
        <v>18</v>
      </c>
      <c r="D40" s="14">
        <v>14424.7</v>
      </c>
      <c r="E40" s="14">
        <v>13240.9</v>
      </c>
      <c r="F40" s="14">
        <f>F44+F47</f>
        <v>14679.4</v>
      </c>
      <c r="G40" s="15">
        <f>G44+G47</f>
        <v>16097.8</v>
      </c>
      <c r="H40" s="14">
        <f t="shared" ref="H40:J40" si="33">H44+H47</f>
        <v>37590</v>
      </c>
      <c r="I40" s="14">
        <f t="shared" si="33"/>
        <v>39458.1</v>
      </c>
      <c r="J40" s="14">
        <f t="shared" si="33"/>
        <v>53128.3</v>
      </c>
      <c r="K40" s="14">
        <f t="shared" si="32"/>
        <v>188619.2</v>
      </c>
      <c r="M40" s="18"/>
    </row>
    <row r="41" spans="1:13" ht="40.5" customHeight="1" x14ac:dyDescent="0.25">
      <c r="A41" s="49"/>
      <c r="B41" s="59"/>
      <c r="C41" s="4" t="s">
        <v>15</v>
      </c>
      <c r="D41" s="5">
        <v>19023.5</v>
      </c>
      <c r="E41" s="5">
        <f>E45</f>
        <v>16056.3</v>
      </c>
      <c r="F41" s="14">
        <f>F60</f>
        <v>21471.599999999999</v>
      </c>
      <c r="G41" s="15">
        <f>G45</f>
        <v>17818.3</v>
      </c>
      <c r="H41" s="14">
        <f t="shared" ref="H41:J41" si="34">H45</f>
        <v>0</v>
      </c>
      <c r="I41" s="14">
        <f t="shared" si="34"/>
        <v>0</v>
      </c>
      <c r="J41" s="14">
        <f t="shared" si="34"/>
        <v>0</v>
      </c>
      <c r="K41" s="14">
        <f t="shared" si="32"/>
        <v>74369.7</v>
      </c>
    </row>
    <row r="42" spans="1:13" ht="38.25" customHeight="1" x14ac:dyDescent="0.25">
      <c r="A42" s="49"/>
      <c r="B42" s="59" t="s">
        <v>16</v>
      </c>
      <c r="C42" s="4" t="s">
        <v>12</v>
      </c>
      <c r="D42" s="5">
        <f t="shared" ref="D42" si="35">SUM(D43:D47)</f>
        <v>60329.2</v>
      </c>
      <c r="E42" s="5">
        <f>E43+E44+E45</f>
        <v>47453.7</v>
      </c>
      <c r="F42" s="14">
        <f>SUM(F43:F45)</f>
        <v>60630</v>
      </c>
      <c r="G42" s="15">
        <f>SUM(G43:G45)</f>
        <v>67437.7</v>
      </c>
      <c r="H42" s="14">
        <f t="shared" ref="H42:J42" si="36">SUM(H43:H45)</f>
        <v>63229</v>
      </c>
      <c r="I42" s="14">
        <f t="shared" si="36"/>
        <v>65608.100000000006</v>
      </c>
      <c r="J42" s="14">
        <f t="shared" si="36"/>
        <v>79790.3</v>
      </c>
      <c r="K42" s="14">
        <f t="shared" si="32"/>
        <v>444477.99999999994</v>
      </c>
    </row>
    <row r="43" spans="1:13" ht="47.25" customHeight="1" x14ac:dyDescent="0.25">
      <c r="A43" s="49"/>
      <c r="B43" s="59"/>
      <c r="C43" s="4" t="s">
        <v>13</v>
      </c>
      <c r="D43" s="5">
        <v>26881</v>
      </c>
      <c r="E43" s="5">
        <f>E55</f>
        <v>21156.5</v>
      </c>
      <c r="F43" s="14">
        <v>27479</v>
      </c>
      <c r="G43" s="15">
        <f>G55</f>
        <v>37021.599999999999</v>
      </c>
      <c r="H43" s="14">
        <f t="shared" ref="H43:J43" si="37">H55</f>
        <v>25639</v>
      </c>
      <c r="I43" s="14">
        <f t="shared" si="37"/>
        <v>26150</v>
      </c>
      <c r="J43" s="14">
        <f t="shared" si="37"/>
        <v>26662</v>
      </c>
      <c r="K43" s="14">
        <f t="shared" si="32"/>
        <v>190989.1</v>
      </c>
    </row>
    <row r="44" spans="1:13" ht="33" customHeight="1" x14ac:dyDescent="0.25">
      <c r="A44" s="49"/>
      <c r="B44" s="59"/>
      <c r="C44" s="4" t="s">
        <v>18</v>
      </c>
      <c r="D44" s="5">
        <v>14424.7</v>
      </c>
      <c r="E44" s="14">
        <v>10240.9</v>
      </c>
      <c r="F44" s="14">
        <f>F51+F56+F58+F62</f>
        <v>11679.4</v>
      </c>
      <c r="G44" s="15">
        <f>G51+G56+G58+G62</f>
        <v>12597.8</v>
      </c>
      <c r="H44" s="14">
        <f>H51+H56+H58+H62</f>
        <v>37590</v>
      </c>
      <c r="I44" s="14">
        <f t="shared" ref="I44:J44" si="38">I51+I56+I58+I62</f>
        <v>39458.1</v>
      </c>
      <c r="J44" s="14">
        <f t="shared" si="38"/>
        <v>53128.3</v>
      </c>
      <c r="K44" s="14">
        <f t="shared" si="32"/>
        <v>179119.2</v>
      </c>
      <c r="L44" s="17"/>
    </row>
    <row r="45" spans="1:13" ht="42" customHeight="1" x14ac:dyDescent="0.25">
      <c r="A45" s="49"/>
      <c r="B45" s="59"/>
      <c r="C45" s="4" t="s">
        <v>15</v>
      </c>
      <c r="D45" s="5">
        <v>19023.5</v>
      </c>
      <c r="E45" s="5">
        <f>E60</f>
        <v>16056.3</v>
      </c>
      <c r="F45" s="14">
        <f>F60</f>
        <v>21471.599999999999</v>
      </c>
      <c r="G45" s="15">
        <f>G60</f>
        <v>17818.3</v>
      </c>
      <c r="H45" s="14">
        <f t="shared" ref="H45:J45" si="39">H60</f>
        <v>0</v>
      </c>
      <c r="I45" s="14">
        <f t="shared" si="39"/>
        <v>0</v>
      </c>
      <c r="J45" s="14">
        <f t="shared" si="39"/>
        <v>0</v>
      </c>
      <c r="K45" s="14">
        <f t="shared" si="32"/>
        <v>74369.7</v>
      </c>
    </row>
    <row r="46" spans="1:13" ht="19.5" customHeight="1" x14ac:dyDescent="0.25">
      <c r="A46" s="49"/>
      <c r="B46" s="59" t="s">
        <v>17</v>
      </c>
      <c r="C46" s="4" t="s">
        <v>12</v>
      </c>
      <c r="D46" s="5">
        <v>0</v>
      </c>
      <c r="E46" s="5">
        <v>3000</v>
      </c>
      <c r="F46" s="14">
        <f>F47</f>
        <v>3000</v>
      </c>
      <c r="G46" s="15">
        <f>G47</f>
        <v>3500</v>
      </c>
      <c r="H46" s="14">
        <f t="shared" ref="H46:J46" si="40">H47</f>
        <v>0</v>
      </c>
      <c r="I46" s="14">
        <f t="shared" si="40"/>
        <v>0</v>
      </c>
      <c r="J46" s="14">
        <f t="shared" si="40"/>
        <v>0</v>
      </c>
      <c r="K46" s="14">
        <f t="shared" si="32"/>
        <v>9500</v>
      </c>
    </row>
    <row r="47" spans="1:13" ht="30.75" customHeight="1" x14ac:dyDescent="0.25">
      <c r="A47" s="50"/>
      <c r="B47" s="59"/>
      <c r="C47" s="4" t="s">
        <v>18</v>
      </c>
      <c r="D47" s="5">
        <v>0</v>
      </c>
      <c r="E47" s="5">
        <v>3000</v>
      </c>
      <c r="F47" s="14">
        <v>3000</v>
      </c>
      <c r="G47" s="15">
        <f>G52</f>
        <v>3500</v>
      </c>
      <c r="H47" s="14">
        <f t="shared" ref="H47:J47" si="41">H52</f>
        <v>0</v>
      </c>
      <c r="I47" s="14">
        <f t="shared" si="41"/>
        <v>0</v>
      </c>
      <c r="J47" s="14">
        <f t="shared" si="41"/>
        <v>0</v>
      </c>
      <c r="K47" s="14">
        <f t="shared" si="32"/>
        <v>9500</v>
      </c>
    </row>
    <row r="48" spans="1:13" ht="30.75" customHeight="1" x14ac:dyDescent="0.25">
      <c r="A48" s="48" t="s">
        <v>31</v>
      </c>
      <c r="B48" s="51" t="s">
        <v>11</v>
      </c>
      <c r="C48" s="10" t="s">
        <v>12</v>
      </c>
      <c r="D48" s="5">
        <v>13911.5</v>
      </c>
      <c r="E48" s="5">
        <v>12771.2</v>
      </c>
      <c r="F48" s="14">
        <f>F49</f>
        <v>14301.8</v>
      </c>
      <c r="G48" s="15">
        <f>G49</f>
        <v>14623.8</v>
      </c>
      <c r="H48" s="14">
        <f t="shared" ref="H48:J48" si="42">H49</f>
        <v>36231</v>
      </c>
      <c r="I48" s="14">
        <f t="shared" si="42"/>
        <v>39194</v>
      </c>
      <c r="J48" s="14">
        <f t="shared" si="42"/>
        <v>52859</v>
      </c>
      <c r="K48" s="14">
        <f t="shared" si="32"/>
        <v>183892.3</v>
      </c>
    </row>
    <row r="49" spans="1:13" ht="30.75" customHeight="1" x14ac:dyDescent="0.25">
      <c r="A49" s="49"/>
      <c r="B49" s="52"/>
      <c r="C49" s="10" t="s">
        <v>18</v>
      </c>
      <c r="D49" s="5">
        <v>13911.5</v>
      </c>
      <c r="E49" s="5">
        <v>12771.2</v>
      </c>
      <c r="F49" s="14">
        <f>F51+F53</f>
        <v>14301.8</v>
      </c>
      <c r="G49" s="15">
        <f>G51+G53</f>
        <v>14623.8</v>
      </c>
      <c r="H49" s="14">
        <f>H51+H53</f>
        <v>36231</v>
      </c>
      <c r="I49" s="14">
        <f>I51+I53</f>
        <v>39194</v>
      </c>
      <c r="J49" s="14">
        <f>J51+J53</f>
        <v>52859</v>
      </c>
      <c r="K49" s="14">
        <f t="shared" si="32"/>
        <v>183892.3</v>
      </c>
    </row>
    <row r="50" spans="1:13" ht="49.5" customHeight="1" x14ac:dyDescent="0.25">
      <c r="A50" s="49"/>
      <c r="B50" s="62" t="s">
        <v>16</v>
      </c>
      <c r="C50" s="4" t="s">
        <v>12</v>
      </c>
      <c r="D50" s="14">
        <v>13911.5</v>
      </c>
      <c r="E50" s="14">
        <f t="shared" ref="E50:G50" si="43">SUM(E51)</f>
        <v>9771.2000000000007</v>
      </c>
      <c r="F50" s="14">
        <f t="shared" si="43"/>
        <v>11301.8</v>
      </c>
      <c r="G50" s="15">
        <f t="shared" si="43"/>
        <v>11123.8</v>
      </c>
      <c r="H50" s="14">
        <f>SUM(H51)</f>
        <v>36231</v>
      </c>
      <c r="I50" s="14">
        <f>SUM(I51)</f>
        <v>39194</v>
      </c>
      <c r="J50" s="14">
        <f>SUM(J51)</f>
        <v>52859</v>
      </c>
      <c r="K50" s="14">
        <f t="shared" si="32"/>
        <v>174392.3</v>
      </c>
      <c r="L50" s="17"/>
    </row>
    <row r="51" spans="1:13" ht="73.5" customHeight="1" x14ac:dyDescent="0.25">
      <c r="A51" s="49"/>
      <c r="B51" s="52"/>
      <c r="C51" s="4" t="s">
        <v>18</v>
      </c>
      <c r="D51" s="5">
        <v>13911.5</v>
      </c>
      <c r="E51" s="14">
        <v>9771.2000000000007</v>
      </c>
      <c r="F51" s="14">
        <v>11301.8</v>
      </c>
      <c r="G51" s="15">
        <v>11123.8</v>
      </c>
      <c r="H51" s="14">
        <v>36231</v>
      </c>
      <c r="I51" s="14">
        <v>39194</v>
      </c>
      <c r="J51" s="14">
        <v>52859</v>
      </c>
      <c r="K51" s="14">
        <f>SUM(D51:J51)</f>
        <v>174392.3</v>
      </c>
    </row>
    <row r="52" spans="1:13" x14ac:dyDescent="0.25">
      <c r="A52" s="49"/>
      <c r="B52" s="59" t="s">
        <v>17</v>
      </c>
      <c r="C52" s="8" t="s">
        <v>12</v>
      </c>
      <c r="D52" s="5">
        <v>0</v>
      </c>
      <c r="E52" s="5">
        <v>3000</v>
      </c>
      <c r="F52" s="14">
        <v>3000</v>
      </c>
      <c r="G52" s="15">
        <v>3500</v>
      </c>
      <c r="H52" s="14">
        <v>0</v>
      </c>
      <c r="I52" s="14">
        <v>0</v>
      </c>
      <c r="J52" s="14">
        <v>0</v>
      </c>
      <c r="K52" s="14">
        <f t="shared" si="32"/>
        <v>9500</v>
      </c>
    </row>
    <row r="53" spans="1:13" ht="36.75" customHeight="1" x14ac:dyDescent="0.25">
      <c r="A53" s="50"/>
      <c r="B53" s="59"/>
      <c r="C53" s="8" t="s">
        <v>14</v>
      </c>
      <c r="D53" s="5">
        <v>0</v>
      </c>
      <c r="E53" s="5">
        <v>3000</v>
      </c>
      <c r="F53" s="14">
        <v>3000</v>
      </c>
      <c r="G53" s="15">
        <v>3500</v>
      </c>
      <c r="H53" s="14">
        <v>0</v>
      </c>
      <c r="I53" s="14">
        <v>0</v>
      </c>
      <c r="J53" s="14">
        <v>0</v>
      </c>
      <c r="K53" s="14">
        <f t="shared" si="32"/>
        <v>9500</v>
      </c>
    </row>
    <row r="54" spans="1:13" ht="48" customHeight="1" x14ac:dyDescent="0.25">
      <c r="A54" s="74" t="s">
        <v>32</v>
      </c>
      <c r="B54" s="61" t="s">
        <v>16</v>
      </c>
      <c r="C54" s="24" t="s">
        <v>12</v>
      </c>
      <c r="D54" s="25">
        <v>27152.5</v>
      </c>
      <c r="E54" s="25">
        <f>SUM(E55:E56)</f>
        <v>21426.2</v>
      </c>
      <c r="F54" s="25">
        <f>F55+F56</f>
        <v>27756.6</v>
      </c>
      <c r="G54" s="26">
        <f>G55+G56</f>
        <v>37395.599999999999</v>
      </c>
      <c r="H54" s="14">
        <f>H55+H56</f>
        <v>25898</v>
      </c>
      <c r="I54" s="14">
        <f>I55+I56</f>
        <v>26414.1</v>
      </c>
      <c r="J54" s="14">
        <f>J55+J56</f>
        <v>26931.3</v>
      </c>
      <c r="K54" s="14">
        <f>SUM(D54:J54)</f>
        <v>192974.3</v>
      </c>
      <c r="L54" s="35"/>
    </row>
    <row r="55" spans="1:13" ht="30" customHeight="1" x14ac:dyDescent="0.25">
      <c r="A55" s="75"/>
      <c r="B55" s="61"/>
      <c r="C55" s="24" t="s">
        <v>13</v>
      </c>
      <c r="D55" s="25">
        <v>26881</v>
      </c>
      <c r="E55" s="25">
        <v>21156.5</v>
      </c>
      <c r="F55" s="25">
        <v>27479</v>
      </c>
      <c r="G55" s="26">
        <v>37021.599999999999</v>
      </c>
      <c r="H55" s="14">
        <v>25639</v>
      </c>
      <c r="I55" s="14">
        <v>26150</v>
      </c>
      <c r="J55" s="14">
        <v>26662</v>
      </c>
      <c r="K55" s="14">
        <f>SUM(D55:J55)</f>
        <v>190989.1</v>
      </c>
      <c r="L55" s="36"/>
      <c r="M55" s="37"/>
    </row>
    <row r="56" spans="1:13" ht="83.25" customHeight="1" x14ac:dyDescent="0.25">
      <c r="A56" s="76"/>
      <c r="B56" s="61"/>
      <c r="C56" s="24" t="s">
        <v>18</v>
      </c>
      <c r="D56" s="25">
        <v>271.5</v>
      </c>
      <c r="E56" s="25">
        <v>269.7</v>
      </c>
      <c r="F56" s="25">
        <v>277.60000000000002</v>
      </c>
      <c r="G56" s="26">
        <v>374</v>
      </c>
      <c r="H56" s="14">
        <v>259</v>
      </c>
      <c r="I56" s="14">
        <v>264.10000000000002</v>
      </c>
      <c r="J56" s="14">
        <v>269.3</v>
      </c>
      <c r="K56" s="14">
        <f>SUM(D56:J56)</f>
        <v>1985.2</v>
      </c>
      <c r="L56" s="36"/>
      <c r="M56" s="37"/>
    </row>
    <row r="57" spans="1:13" ht="37.5" customHeight="1" x14ac:dyDescent="0.25">
      <c r="A57" s="63" t="s">
        <v>33</v>
      </c>
      <c r="B57" s="63" t="s">
        <v>16</v>
      </c>
      <c r="C57" s="22" t="s">
        <v>12</v>
      </c>
      <c r="D57" s="14">
        <v>241.7</v>
      </c>
      <c r="E57" s="14">
        <v>200</v>
      </c>
      <c r="F57" s="14">
        <f>F58</f>
        <v>0</v>
      </c>
      <c r="G57" s="15">
        <f>G58</f>
        <v>100</v>
      </c>
      <c r="H57" s="15">
        <f t="shared" ref="H57:J57" si="44">H58</f>
        <v>100</v>
      </c>
      <c r="I57" s="15">
        <f t="shared" si="44"/>
        <v>0</v>
      </c>
      <c r="J57" s="15">
        <f t="shared" si="44"/>
        <v>0</v>
      </c>
      <c r="K57" s="14">
        <f t="shared" si="32"/>
        <v>641.70000000000005</v>
      </c>
      <c r="L57" s="35"/>
    </row>
    <row r="58" spans="1:13" s="35" customFormat="1" ht="180" customHeight="1" x14ac:dyDescent="0.25">
      <c r="A58" s="64"/>
      <c r="B58" s="64"/>
      <c r="C58" s="24" t="s">
        <v>18</v>
      </c>
      <c r="D58" s="25">
        <v>241.7</v>
      </c>
      <c r="E58" s="25">
        <v>200</v>
      </c>
      <c r="F58" s="25">
        <v>0</v>
      </c>
      <c r="G58" s="26">
        <v>100</v>
      </c>
      <c r="H58" s="14">
        <v>100</v>
      </c>
      <c r="I58" s="14">
        <v>0</v>
      </c>
      <c r="J58" s="14">
        <v>0</v>
      </c>
      <c r="K58" s="14">
        <f t="shared" si="32"/>
        <v>641.70000000000005</v>
      </c>
    </row>
    <row r="59" spans="1:13" ht="48" customHeight="1" x14ac:dyDescent="0.25">
      <c r="A59" s="48" t="s">
        <v>34</v>
      </c>
      <c r="B59" s="48" t="s">
        <v>16</v>
      </c>
      <c r="C59" s="4" t="s">
        <v>12</v>
      </c>
      <c r="D59" s="5">
        <f>SUM(D60)</f>
        <v>19023.5</v>
      </c>
      <c r="E59" s="5">
        <f>E60</f>
        <v>16056.3</v>
      </c>
      <c r="F59" s="14">
        <f>F60</f>
        <v>21471.599999999999</v>
      </c>
      <c r="G59" s="15">
        <f>G60</f>
        <v>17818.3</v>
      </c>
      <c r="H59" s="14">
        <f t="shared" ref="H59:J59" si="45">H60</f>
        <v>0</v>
      </c>
      <c r="I59" s="14">
        <f t="shared" si="45"/>
        <v>0</v>
      </c>
      <c r="J59" s="14">
        <f t="shared" si="45"/>
        <v>0</v>
      </c>
      <c r="K59" s="14">
        <f t="shared" si="32"/>
        <v>74369.7</v>
      </c>
    </row>
    <row r="60" spans="1:13" ht="84.75" customHeight="1" x14ac:dyDescent="0.25">
      <c r="A60" s="50"/>
      <c r="B60" s="50"/>
      <c r="C60" s="4" t="s">
        <v>26</v>
      </c>
      <c r="D60" s="5">
        <v>19023.5</v>
      </c>
      <c r="E60" s="5">
        <v>16056.3</v>
      </c>
      <c r="F60" s="14">
        <v>21471.599999999999</v>
      </c>
      <c r="G60" s="15">
        <v>17818.3</v>
      </c>
      <c r="H60" s="14">
        <v>0</v>
      </c>
      <c r="I60" s="14">
        <v>0</v>
      </c>
      <c r="J60" s="14">
        <v>0</v>
      </c>
      <c r="K60" s="14">
        <f t="shared" si="32"/>
        <v>74369.7</v>
      </c>
    </row>
    <row r="61" spans="1:13" ht="36.75" customHeight="1" x14ac:dyDescent="0.25">
      <c r="A61" s="63" t="s">
        <v>35</v>
      </c>
      <c r="B61" s="23" t="s">
        <v>16</v>
      </c>
      <c r="C61" s="22" t="s">
        <v>12</v>
      </c>
      <c r="D61" s="14">
        <v>0</v>
      </c>
      <c r="E61" s="14">
        <v>0</v>
      </c>
      <c r="F61" s="14">
        <f>F62</f>
        <v>100</v>
      </c>
      <c r="G61" s="15">
        <f t="shared" ref="G61:J61" si="46">G62</f>
        <v>1000</v>
      </c>
      <c r="H61" s="14">
        <f t="shared" si="46"/>
        <v>1000</v>
      </c>
      <c r="I61" s="14">
        <f t="shared" si="46"/>
        <v>0</v>
      </c>
      <c r="J61" s="14">
        <f t="shared" si="46"/>
        <v>0</v>
      </c>
      <c r="K61" s="14">
        <f t="shared" si="32"/>
        <v>2100</v>
      </c>
    </row>
    <row r="62" spans="1:13" ht="54.75" customHeight="1" x14ac:dyDescent="0.25">
      <c r="A62" s="64"/>
      <c r="B62" s="23"/>
      <c r="C62" s="22" t="s">
        <v>18</v>
      </c>
      <c r="D62" s="14">
        <v>0</v>
      </c>
      <c r="E62" s="14">
        <v>0</v>
      </c>
      <c r="F62" s="14">
        <v>100</v>
      </c>
      <c r="G62" s="26">
        <v>1000</v>
      </c>
      <c r="H62" s="14">
        <v>1000</v>
      </c>
      <c r="I62" s="14">
        <v>0</v>
      </c>
      <c r="J62" s="14">
        <v>0</v>
      </c>
      <c r="K62" s="14">
        <f t="shared" si="32"/>
        <v>2100</v>
      </c>
    </row>
    <row r="63" spans="1:13" ht="18.75" customHeight="1" x14ac:dyDescent="0.25">
      <c r="A63" s="77" t="s">
        <v>47</v>
      </c>
      <c r="B63" s="51" t="s">
        <v>11</v>
      </c>
      <c r="C63" s="4" t="s">
        <v>12</v>
      </c>
      <c r="D63" s="5">
        <f>D65</f>
        <v>50</v>
      </c>
      <c r="E63" s="5">
        <f>E65</f>
        <v>50</v>
      </c>
      <c r="F63" s="14">
        <f>F65+F67</f>
        <v>50</v>
      </c>
      <c r="G63" s="26">
        <f>G64</f>
        <v>156.9</v>
      </c>
      <c r="H63" s="14">
        <f>H65</f>
        <v>200</v>
      </c>
      <c r="I63" s="14">
        <f t="shared" ref="I63:J63" si="47">I65</f>
        <v>0</v>
      </c>
      <c r="J63" s="14">
        <f t="shared" si="47"/>
        <v>0</v>
      </c>
      <c r="K63" s="14">
        <f t="shared" si="32"/>
        <v>506.9</v>
      </c>
    </row>
    <row r="64" spans="1:13" ht="36" customHeight="1" x14ac:dyDescent="0.25">
      <c r="A64" s="77"/>
      <c r="B64" s="52"/>
      <c r="C64" s="4" t="s">
        <v>18</v>
      </c>
      <c r="D64" s="5">
        <f>D66</f>
        <v>50</v>
      </c>
      <c r="E64" s="5">
        <f>E66</f>
        <v>50</v>
      </c>
      <c r="F64" s="14">
        <f>F66+F68</f>
        <v>50</v>
      </c>
      <c r="G64" s="26">
        <f>G65+G67</f>
        <v>156.9</v>
      </c>
      <c r="H64" s="14">
        <f>H66</f>
        <v>200</v>
      </c>
      <c r="I64" s="14">
        <f t="shared" ref="I64:J64" si="48">I66</f>
        <v>0</v>
      </c>
      <c r="J64" s="14">
        <f t="shared" si="48"/>
        <v>0</v>
      </c>
      <c r="K64" s="14">
        <f t="shared" si="32"/>
        <v>506.9</v>
      </c>
    </row>
    <row r="65" spans="1:11" ht="23.25" customHeight="1" x14ac:dyDescent="0.25">
      <c r="A65" s="77"/>
      <c r="B65" s="60" t="s">
        <v>16</v>
      </c>
      <c r="C65" s="21" t="s">
        <v>12</v>
      </c>
      <c r="D65" s="14">
        <f>D69</f>
        <v>50</v>
      </c>
      <c r="E65" s="14">
        <f>E69</f>
        <v>50</v>
      </c>
      <c r="F65" s="14">
        <f>F71</f>
        <v>0</v>
      </c>
      <c r="G65" s="26">
        <f>G66</f>
        <v>156.9</v>
      </c>
      <c r="H65" s="14">
        <f>H69</f>
        <v>200</v>
      </c>
      <c r="I65" s="14">
        <f t="shared" ref="I65:J65" si="49">I69</f>
        <v>0</v>
      </c>
      <c r="J65" s="14">
        <f t="shared" si="49"/>
        <v>0</v>
      </c>
      <c r="K65" s="14">
        <f t="shared" si="32"/>
        <v>456.9</v>
      </c>
    </row>
    <row r="66" spans="1:11" ht="37.5" customHeight="1" x14ac:dyDescent="0.25">
      <c r="A66" s="77"/>
      <c r="B66" s="60"/>
      <c r="C66" s="21" t="s">
        <v>18</v>
      </c>
      <c r="D66" s="14">
        <f>D70</f>
        <v>50</v>
      </c>
      <c r="E66" s="14">
        <f>E70</f>
        <v>50</v>
      </c>
      <c r="F66" s="14">
        <f>F72</f>
        <v>0</v>
      </c>
      <c r="G66" s="26">
        <f>G71</f>
        <v>156.9</v>
      </c>
      <c r="H66" s="14">
        <f>H70</f>
        <v>200</v>
      </c>
      <c r="I66" s="14">
        <f t="shared" ref="I66:J66" si="50">I70</f>
        <v>0</v>
      </c>
      <c r="J66" s="14">
        <f t="shared" si="50"/>
        <v>0</v>
      </c>
      <c r="K66" s="14">
        <f t="shared" si="32"/>
        <v>456.9</v>
      </c>
    </row>
    <row r="67" spans="1:11" ht="24.75" customHeight="1" x14ac:dyDescent="0.25">
      <c r="A67" s="77"/>
      <c r="B67" s="60" t="s">
        <v>17</v>
      </c>
      <c r="C67" s="21" t="s">
        <v>12</v>
      </c>
      <c r="D67" s="14">
        <v>0</v>
      </c>
      <c r="E67" s="14">
        <v>0</v>
      </c>
      <c r="F67" s="14">
        <f>F68</f>
        <v>50</v>
      </c>
      <c r="G67" s="26">
        <v>0</v>
      </c>
      <c r="H67" s="14">
        <f>H68</f>
        <v>0</v>
      </c>
      <c r="I67" s="14">
        <f t="shared" ref="I67:J67" si="51">I68</f>
        <v>0</v>
      </c>
      <c r="J67" s="14">
        <f t="shared" si="51"/>
        <v>0</v>
      </c>
      <c r="K67" s="14">
        <f t="shared" si="32"/>
        <v>50</v>
      </c>
    </row>
    <row r="68" spans="1:11" ht="33" customHeight="1" x14ac:dyDescent="0.25">
      <c r="A68" s="77"/>
      <c r="B68" s="60"/>
      <c r="C68" s="21" t="s">
        <v>18</v>
      </c>
      <c r="D68" s="14">
        <v>0</v>
      </c>
      <c r="E68" s="14">
        <v>0</v>
      </c>
      <c r="F68" s="14">
        <f>F74</f>
        <v>50</v>
      </c>
      <c r="G68" s="26">
        <v>0</v>
      </c>
      <c r="H68" s="14">
        <f>H74</f>
        <v>0</v>
      </c>
      <c r="I68" s="14">
        <f t="shared" ref="I68:J68" si="52">I74</f>
        <v>0</v>
      </c>
      <c r="J68" s="14">
        <f t="shared" si="52"/>
        <v>0</v>
      </c>
      <c r="K68" s="14">
        <f t="shared" si="32"/>
        <v>50</v>
      </c>
    </row>
    <row r="69" spans="1:11" ht="44.25" customHeight="1" x14ac:dyDescent="0.25">
      <c r="A69" s="74" t="s">
        <v>36</v>
      </c>
      <c r="B69" s="59" t="s">
        <v>11</v>
      </c>
      <c r="C69" s="4" t="s">
        <v>12</v>
      </c>
      <c r="D69" s="5">
        <f>D71</f>
        <v>50</v>
      </c>
      <c r="E69" s="5">
        <f>E71</f>
        <v>50</v>
      </c>
      <c r="F69" s="14">
        <f>F71+F73</f>
        <v>50</v>
      </c>
      <c r="G69" s="26">
        <f>G70</f>
        <v>156.9</v>
      </c>
      <c r="H69" s="14">
        <f>H71</f>
        <v>200</v>
      </c>
      <c r="I69" s="14">
        <f t="shared" ref="I69:J69" si="53">I71</f>
        <v>0</v>
      </c>
      <c r="J69" s="14">
        <f t="shared" si="53"/>
        <v>0</v>
      </c>
      <c r="K69" s="14">
        <f t="shared" si="32"/>
        <v>506.9</v>
      </c>
    </row>
    <row r="70" spans="1:11" ht="32.25" customHeight="1" x14ac:dyDescent="0.25">
      <c r="A70" s="75"/>
      <c r="B70" s="59"/>
      <c r="C70" s="4" t="s">
        <v>18</v>
      </c>
      <c r="D70" s="5">
        <f>D72</f>
        <v>50</v>
      </c>
      <c r="E70" s="5">
        <f>E72</f>
        <v>50</v>
      </c>
      <c r="F70" s="14">
        <f>F72+F74</f>
        <v>50</v>
      </c>
      <c r="G70" s="26">
        <f>G71+G73</f>
        <v>156.9</v>
      </c>
      <c r="H70" s="14">
        <f>H72</f>
        <v>200</v>
      </c>
      <c r="I70" s="14">
        <f t="shared" ref="I70:J70" si="54">I72</f>
        <v>0</v>
      </c>
      <c r="J70" s="14">
        <f t="shared" si="54"/>
        <v>0</v>
      </c>
      <c r="K70" s="14">
        <f t="shared" si="32"/>
        <v>506.9</v>
      </c>
    </row>
    <row r="71" spans="1:11" ht="33" customHeight="1" x14ac:dyDescent="0.25">
      <c r="A71" s="75"/>
      <c r="B71" s="59" t="s">
        <v>16</v>
      </c>
      <c r="C71" s="4" t="s">
        <v>12</v>
      </c>
      <c r="D71" s="5">
        <f t="shared" ref="D71:F72" si="55">D77</f>
        <v>50</v>
      </c>
      <c r="E71" s="5">
        <f t="shared" si="55"/>
        <v>50</v>
      </c>
      <c r="F71" s="14">
        <f t="shared" si="55"/>
        <v>0</v>
      </c>
      <c r="G71" s="26">
        <f>G72</f>
        <v>156.9</v>
      </c>
      <c r="H71" s="14">
        <f t="shared" ref="H71:H73" si="56">H77</f>
        <v>200</v>
      </c>
      <c r="I71" s="14">
        <f t="shared" ref="I71:J71" si="57">I77</f>
        <v>0</v>
      </c>
      <c r="J71" s="14">
        <f t="shared" si="57"/>
        <v>0</v>
      </c>
      <c r="K71" s="14">
        <f t="shared" si="32"/>
        <v>456.9</v>
      </c>
    </row>
    <row r="72" spans="1:11" ht="33" customHeight="1" x14ac:dyDescent="0.25">
      <c r="A72" s="75"/>
      <c r="B72" s="59"/>
      <c r="C72" s="4" t="s">
        <v>18</v>
      </c>
      <c r="D72" s="5">
        <f t="shared" si="55"/>
        <v>50</v>
      </c>
      <c r="E72" s="5">
        <f t="shared" si="55"/>
        <v>50</v>
      </c>
      <c r="F72" s="14">
        <f t="shared" si="55"/>
        <v>0</v>
      </c>
      <c r="G72" s="26">
        <f>G78</f>
        <v>156.9</v>
      </c>
      <c r="H72" s="14">
        <f t="shared" si="56"/>
        <v>200</v>
      </c>
      <c r="I72" s="14">
        <f t="shared" ref="I72:J72" si="58">I78</f>
        <v>0</v>
      </c>
      <c r="J72" s="14">
        <f t="shared" si="58"/>
        <v>0</v>
      </c>
      <c r="K72" s="14">
        <f t="shared" si="32"/>
        <v>456.9</v>
      </c>
    </row>
    <row r="73" spans="1:11" ht="26.25" customHeight="1" x14ac:dyDescent="0.25">
      <c r="A73" s="75"/>
      <c r="B73" s="53" t="s">
        <v>17</v>
      </c>
      <c r="C73" s="4" t="s">
        <v>12</v>
      </c>
      <c r="D73" s="5">
        <v>0</v>
      </c>
      <c r="E73" s="5">
        <v>0</v>
      </c>
      <c r="F73" s="14">
        <f>F79</f>
        <v>50</v>
      </c>
      <c r="G73" s="26">
        <v>0</v>
      </c>
      <c r="H73" s="14">
        <f t="shared" si="56"/>
        <v>0</v>
      </c>
      <c r="I73" s="14">
        <f t="shared" ref="I73:J73" si="59">I79</f>
        <v>0</v>
      </c>
      <c r="J73" s="14">
        <f t="shared" si="59"/>
        <v>0</v>
      </c>
      <c r="K73" s="14">
        <f t="shared" si="32"/>
        <v>50</v>
      </c>
    </row>
    <row r="74" spans="1:11" ht="48.75" customHeight="1" x14ac:dyDescent="0.25">
      <c r="A74" s="76"/>
      <c r="B74" s="53"/>
      <c r="C74" s="4" t="s">
        <v>18</v>
      </c>
      <c r="D74" s="5">
        <v>0</v>
      </c>
      <c r="E74" s="5">
        <v>0</v>
      </c>
      <c r="F74" s="14">
        <f>F80</f>
        <v>50</v>
      </c>
      <c r="G74" s="26">
        <v>0</v>
      </c>
      <c r="H74" s="14">
        <f>H80</f>
        <v>0</v>
      </c>
      <c r="I74" s="14">
        <f t="shared" ref="I74:J74" si="60">I80</f>
        <v>0</v>
      </c>
      <c r="J74" s="14">
        <f t="shared" si="60"/>
        <v>0</v>
      </c>
      <c r="K74" s="14">
        <f t="shared" si="32"/>
        <v>50</v>
      </c>
    </row>
    <row r="75" spans="1:11" ht="18.75" customHeight="1" x14ac:dyDescent="0.25">
      <c r="A75" s="48" t="s">
        <v>37</v>
      </c>
      <c r="B75" s="51" t="s">
        <v>11</v>
      </c>
      <c r="C75" s="4" t="s">
        <v>12</v>
      </c>
      <c r="D75" s="5">
        <f t="shared" ref="D75:G75" si="61">D76</f>
        <v>50</v>
      </c>
      <c r="E75" s="5">
        <f t="shared" si="61"/>
        <v>50</v>
      </c>
      <c r="F75" s="14">
        <f t="shared" si="61"/>
        <v>50</v>
      </c>
      <c r="G75" s="26">
        <f t="shared" si="61"/>
        <v>156.9</v>
      </c>
      <c r="H75" s="14">
        <f>H77</f>
        <v>200</v>
      </c>
      <c r="I75" s="14">
        <f t="shared" ref="I75:J75" si="62">I77</f>
        <v>0</v>
      </c>
      <c r="J75" s="14">
        <f t="shared" si="62"/>
        <v>0</v>
      </c>
      <c r="K75" s="14">
        <f>SUM(D75:J75)</f>
        <v>506.9</v>
      </c>
    </row>
    <row r="76" spans="1:11" ht="40.5" customHeight="1" x14ac:dyDescent="0.25">
      <c r="A76" s="49"/>
      <c r="B76" s="52"/>
      <c r="C76" s="4" t="s">
        <v>18</v>
      </c>
      <c r="D76" s="5">
        <f>D78+D80</f>
        <v>50</v>
      </c>
      <c r="E76" s="5">
        <f>E78+E80</f>
        <v>50</v>
      </c>
      <c r="F76" s="14">
        <f>F78+F80</f>
        <v>50</v>
      </c>
      <c r="G76" s="26">
        <f>G77+G79</f>
        <v>156.9</v>
      </c>
      <c r="H76" s="14">
        <f>H78+H80</f>
        <v>200</v>
      </c>
      <c r="I76" s="14">
        <f t="shared" ref="I76:J76" si="63">I78+I80</f>
        <v>0</v>
      </c>
      <c r="J76" s="14">
        <f t="shared" si="63"/>
        <v>0</v>
      </c>
      <c r="K76" s="14">
        <f t="shared" si="32"/>
        <v>506.9</v>
      </c>
    </row>
    <row r="77" spans="1:11" ht="50.25" customHeight="1" x14ac:dyDescent="0.25">
      <c r="A77" s="49"/>
      <c r="B77" s="59" t="s">
        <v>16</v>
      </c>
      <c r="C77" s="4" t="s">
        <v>12</v>
      </c>
      <c r="D77" s="5">
        <f t="shared" ref="D77:J77" si="64">D78</f>
        <v>50</v>
      </c>
      <c r="E77" s="5">
        <f t="shared" si="64"/>
        <v>50</v>
      </c>
      <c r="F77" s="14">
        <f t="shared" si="64"/>
        <v>0</v>
      </c>
      <c r="G77" s="26">
        <f t="shared" si="64"/>
        <v>156.9</v>
      </c>
      <c r="H77" s="14">
        <f t="shared" si="64"/>
        <v>200</v>
      </c>
      <c r="I77" s="14">
        <f t="shared" si="64"/>
        <v>0</v>
      </c>
      <c r="J77" s="14">
        <f t="shared" si="64"/>
        <v>0</v>
      </c>
      <c r="K77" s="14">
        <f t="shared" si="32"/>
        <v>456.9</v>
      </c>
    </row>
    <row r="78" spans="1:11" ht="35.25" customHeight="1" x14ac:dyDescent="0.25">
      <c r="A78" s="49"/>
      <c r="B78" s="59"/>
      <c r="C78" s="4" t="s">
        <v>18</v>
      </c>
      <c r="D78" s="5">
        <v>50</v>
      </c>
      <c r="E78" s="5">
        <v>50</v>
      </c>
      <c r="F78" s="14">
        <v>0</v>
      </c>
      <c r="G78" s="26">
        <v>156.9</v>
      </c>
      <c r="H78" s="47">
        <v>200</v>
      </c>
      <c r="I78" s="47">
        <v>0</v>
      </c>
      <c r="J78" s="47">
        <v>0</v>
      </c>
      <c r="K78" s="14">
        <f t="shared" si="32"/>
        <v>456.9</v>
      </c>
    </row>
    <row r="79" spans="1:11" ht="27" customHeight="1" x14ac:dyDescent="0.25">
      <c r="A79" s="49"/>
      <c r="B79" s="59" t="s">
        <v>17</v>
      </c>
      <c r="C79" s="4" t="s">
        <v>12</v>
      </c>
      <c r="D79" s="5">
        <v>0</v>
      </c>
      <c r="E79" s="5">
        <v>0</v>
      </c>
      <c r="F79" s="14">
        <f>F80</f>
        <v>50</v>
      </c>
      <c r="G79" s="26">
        <v>0</v>
      </c>
      <c r="H79" s="14">
        <f>H80</f>
        <v>0</v>
      </c>
      <c r="I79" s="14">
        <f>I80</f>
        <v>0</v>
      </c>
      <c r="J79" s="14">
        <v>0</v>
      </c>
      <c r="K79" s="14">
        <f t="shared" si="32"/>
        <v>50</v>
      </c>
    </row>
    <row r="80" spans="1:11" ht="37.5" customHeight="1" x14ac:dyDescent="0.25">
      <c r="A80" s="50"/>
      <c r="B80" s="59"/>
      <c r="C80" s="4" t="s">
        <v>18</v>
      </c>
      <c r="D80" s="5">
        <v>0</v>
      </c>
      <c r="E80" s="5">
        <v>0</v>
      </c>
      <c r="F80" s="14">
        <v>50</v>
      </c>
      <c r="G80" s="26">
        <v>0</v>
      </c>
      <c r="H80" s="14">
        <v>0</v>
      </c>
      <c r="I80" s="14">
        <v>0</v>
      </c>
      <c r="J80" s="14">
        <v>0</v>
      </c>
      <c r="K80" s="14">
        <f t="shared" si="32"/>
        <v>50</v>
      </c>
    </row>
    <row r="81" spans="1:11" ht="33" customHeight="1" x14ac:dyDescent="0.25">
      <c r="A81" s="48" t="s">
        <v>38</v>
      </c>
      <c r="B81" s="51" t="s">
        <v>11</v>
      </c>
      <c r="C81" s="6" t="s">
        <v>12</v>
      </c>
      <c r="D81" s="5">
        <v>0</v>
      </c>
      <c r="E81" s="5">
        <v>0</v>
      </c>
      <c r="F81" s="14">
        <v>0</v>
      </c>
      <c r="G81" s="26">
        <v>0</v>
      </c>
      <c r="H81" s="15">
        <v>0</v>
      </c>
      <c r="I81" s="15">
        <v>0</v>
      </c>
      <c r="J81" s="15">
        <v>0</v>
      </c>
      <c r="K81" s="14">
        <f t="shared" si="32"/>
        <v>0</v>
      </c>
    </row>
    <row r="82" spans="1:11" ht="27.75" customHeight="1" x14ac:dyDescent="0.25">
      <c r="A82" s="49"/>
      <c r="B82" s="52"/>
      <c r="C82" s="6" t="s">
        <v>14</v>
      </c>
      <c r="D82" s="5">
        <v>0</v>
      </c>
      <c r="E82" s="5">
        <v>0</v>
      </c>
      <c r="F82" s="14">
        <v>0</v>
      </c>
      <c r="G82" s="26">
        <v>0</v>
      </c>
      <c r="H82" s="15">
        <v>0</v>
      </c>
      <c r="I82" s="15">
        <v>0</v>
      </c>
      <c r="J82" s="15">
        <v>0</v>
      </c>
      <c r="K82" s="14">
        <f t="shared" si="32"/>
        <v>0</v>
      </c>
    </row>
    <row r="83" spans="1:11" ht="33" customHeight="1" x14ac:dyDescent="0.25">
      <c r="A83" s="49"/>
      <c r="B83" s="59" t="s">
        <v>16</v>
      </c>
      <c r="C83" s="6" t="s">
        <v>12</v>
      </c>
      <c r="D83" s="5">
        <v>0</v>
      </c>
      <c r="E83" s="5">
        <v>0</v>
      </c>
      <c r="F83" s="14">
        <v>0</v>
      </c>
      <c r="G83" s="26">
        <v>0</v>
      </c>
      <c r="H83" s="15">
        <v>0</v>
      </c>
      <c r="I83" s="15">
        <v>0</v>
      </c>
      <c r="J83" s="15">
        <v>0</v>
      </c>
      <c r="K83" s="14">
        <f t="shared" si="32"/>
        <v>0</v>
      </c>
    </row>
    <row r="84" spans="1:11" ht="28.5" customHeight="1" x14ac:dyDescent="0.25">
      <c r="A84" s="49"/>
      <c r="B84" s="59"/>
      <c r="C84" s="6" t="s">
        <v>14</v>
      </c>
      <c r="D84" s="5">
        <v>0</v>
      </c>
      <c r="E84" s="5">
        <v>0</v>
      </c>
      <c r="F84" s="14">
        <v>0</v>
      </c>
      <c r="G84" s="26">
        <v>0</v>
      </c>
      <c r="H84" s="15">
        <v>0</v>
      </c>
      <c r="I84" s="15">
        <v>0</v>
      </c>
      <c r="J84" s="15">
        <v>0</v>
      </c>
      <c r="K84" s="14">
        <f t="shared" si="32"/>
        <v>0</v>
      </c>
    </row>
    <row r="85" spans="1:11" ht="30.75" customHeight="1" x14ac:dyDescent="0.25">
      <c r="A85" s="49"/>
      <c r="B85" s="59" t="s">
        <v>17</v>
      </c>
      <c r="C85" s="6" t="s">
        <v>12</v>
      </c>
      <c r="D85" s="5">
        <v>0</v>
      </c>
      <c r="E85" s="5">
        <v>0</v>
      </c>
      <c r="F85" s="14">
        <v>0</v>
      </c>
      <c r="G85" s="26">
        <v>0</v>
      </c>
      <c r="H85" s="15">
        <v>0</v>
      </c>
      <c r="I85" s="15">
        <v>0</v>
      </c>
      <c r="J85" s="15">
        <v>0</v>
      </c>
      <c r="K85" s="14">
        <f t="shared" si="32"/>
        <v>0</v>
      </c>
    </row>
    <row r="86" spans="1:11" ht="27.75" customHeight="1" x14ac:dyDescent="0.25">
      <c r="A86" s="50"/>
      <c r="B86" s="59"/>
      <c r="C86" s="6" t="s">
        <v>14</v>
      </c>
      <c r="D86" s="5">
        <v>0</v>
      </c>
      <c r="E86" s="5">
        <v>0</v>
      </c>
      <c r="F86" s="14">
        <v>0</v>
      </c>
      <c r="G86" s="26">
        <v>0</v>
      </c>
      <c r="H86" s="15">
        <v>0</v>
      </c>
      <c r="I86" s="15">
        <v>0</v>
      </c>
      <c r="J86" s="15">
        <v>0</v>
      </c>
      <c r="K86" s="14">
        <f t="shared" si="32"/>
        <v>0</v>
      </c>
    </row>
    <row r="87" spans="1:11" ht="27.75" customHeight="1" x14ac:dyDescent="0.25">
      <c r="A87" s="48" t="s">
        <v>39</v>
      </c>
      <c r="B87" s="59" t="s">
        <v>16</v>
      </c>
      <c r="C87" s="11" t="s">
        <v>12</v>
      </c>
      <c r="D87" s="5"/>
      <c r="E87" s="5"/>
      <c r="F87" s="14"/>
      <c r="G87" s="26"/>
      <c r="H87" s="15"/>
      <c r="I87" s="15"/>
      <c r="J87" s="15"/>
      <c r="K87" s="14">
        <f t="shared" si="32"/>
        <v>0</v>
      </c>
    </row>
    <row r="88" spans="1:11" ht="75.75" customHeight="1" x14ac:dyDescent="0.25">
      <c r="A88" s="50"/>
      <c r="B88" s="59"/>
      <c r="C88" s="11" t="s">
        <v>14</v>
      </c>
      <c r="D88" s="5"/>
      <c r="E88" s="5"/>
      <c r="F88" s="14"/>
      <c r="G88" s="26"/>
      <c r="H88" s="15"/>
      <c r="I88" s="15"/>
      <c r="J88" s="15"/>
      <c r="K88" s="14">
        <f t="shared" si="32"/>
        <v>0</v>
      </c>
    </row>
    <row r="89" spans="1:11" ht="30.75" customHeight="1" x14ac:dyDescent="0.25">
      <c r="A89" s="48" t="s">
        <v>40</v>
      </c>
      <c r="B89" s="53" t="s">
        <v>11</v>
      </c>
      <c r="C89" s="4" t="s">
        <v>12</v>
      </c>
      <c r="D89" s="5">
        <f>SUM(D90:D91)</f>
        <v>1559.9</v>
      </c>
      <c r="E89" s="5">
        <v>0</v>
      </c>
      <c r="F89" s="14">
        <v>0</v>
      </c>
      <c r="G89" s="26">
        <v>0</v>
      </c>
      <c r="H89" s="14">
        <v>0</v>
      </c>
      <c r="I89" s="14">
        <v>0</v>
      </c>
      <c r="J89" s="14">
        <v>0</v>
      </c>
      <c r="K89" s="14">
        <f t="shared" si="32"/>
        <v>1559.9</v>
      </c>
    </row>
    <row r="90" spans="1:11" ht="32.25" customHeight="1" x14ac:dyDescent="0.25">
      <c r="A90" s="49"/>
      <c r="B90" s="53"/>
      <c r="C90" s="4" t="s">
        <v>13</v>
      </c>
      <c r="D90" s="5">
        <f t="shared" ref="D90:E90" si="65">D99</f>
        <v>1543</v>
      </c>
      <c r="E90" s="5">
        <f t="shared" si="65"/>
        <v>0</v>
      </c>
      <c r="F90" s="14">
        <v>0</v>
      </c>
      <c r="G90" s="26">
        <v>0</v>
      </c>
      <c r="H90" s="14">
        <v>0</v>
      </c>
      <c r="I90" s="14">
        <v>0</v>
      </c>
      <c r="J90" s="14">
        <v>0</v>
      </c>
      <c r="K90" s="14">
        <f t="shared" si="32"/>
        <v>1543</v>
      </c>
    </row>
    <row r="91" spans="1:11" ht="35.25" customHeight="1" x14ac:dyDescent="0.25">
      <c r="A91" s="49"/>
      <c r="B91" s="53"/>
      <c r="C91" s="4" t="s">
        <v>18</v>
      </c>
      <c r="D91" s="5">
        <v>16.899999999999999</v>
      </c>
      <c r="E91" s="5">
        <v>0</v>
      </c>
      <c r="F91" s="14">
        <v>0</v>
      </c>
      <c r="G91" s="26">
        <v>0</v>
      </c>
      <c r="H91" s="14">
        <v>0</v>
      </c>
      <c r="I91" s="14">
        <v>0</v>
      </c>
      <c r="J91" s="14">
        <v>0</v>
      </c>
      <c r="K91" s="14">
        <f t="shared" si="32"/>
        <v>16.899999999999999</v>
      </c>
    </row>
    <row r="92" spans="1:11" ht="42" customHeight="1" x14ac:dyDescent="0.25">
      <c r="A92" s="49"/>
      <c r="B92" s="58" t="s">
        <v>16</v>
      </c>
      <c r="C92" s="4" t="s">
        <v>12</v>
      </c>
      <c r="D92" s="5">
        <v>0</v>
      </c>
      <c r="E92" s="5">
        <v>0</v>
      </c>
      <c r="F92" s="14">
        <v>0</v>
      </c>
      <c r="G92" s="26">
        <v>0</v>
      </c>
      <c r="H92" s="14">
        <v>0</v>
      </c>
      <c r="I92" s="14">
        <v>0</v>
      </c>
      <c r="J92" s="14">
        <v>0</v>
      </c>
      <c r="K92" s="14">
        <f t="shared" si="32"/>
        <v>0</v>
      </c>
    </row>
    <row r="93" spans="1:11" ht="48.75" customHeight="1" x14ac:dyDescent="0.25">
      <c r="A93" s="49"/>
      <c r="B93" s="58"/>
      <c r="C93" s="4" t="s">
        <v>13</v>
      </c>
      <c r="D93" s="5">
        <f>D102</f>
        <v>0</v>
      </c>
      <c r="E93" s="5">
        <f t="shared" ref="E93:E97" si="66">E102</f>
        <v>0</v>
      </c>
      <c r="F93" s="14">
        <v>0</v>
      </c>
      <c r="G93" s="26">
        <v>0</v>
      </c>
      <c r="H93" s="14">
        <v>0</v>
      </c>
      <c r="I93" s="14">
        <v>0</v>
      </c>
      <c r="J93" s="14">
        <v>0</v>
      </c>
      <c r="K93" s="14">
        <f t="shared" si="32"/>
        <v>0</v>
      </c>
    </row>
    <row r="94" spans="1:11" ht="40.5" customHeight="1" x14ac:dyDescent="0.25">
      <c r="A94" s="49"/>
      <c r="B94" s="58"/>
      <c r="C94" s="4" t="s">
        <v>18</v>
      </c>
      <c r="D94" s="5">
        <v>0</v>
      </c>
      <c r="E94" s="5">
        <v>0</v>
      </c>
      <c r="F94" s="14">
        <v>0</v>
      </c>
      <c r="G94" s="26">
        <v>0</v>
      </c>
      <c r="H94" s="14">
        <v>0</v>
      </c>
      <c r="I94" s="14">
        <v>0</v>
      </c>
      <c r="J94" s="14">
        <v>0</v>
      </c>
      <c r="K94" s="14">
        <f t="shared" si="32"/>
        <v>0</v>
      </c>
    </row>
    <row r="95" spans="1:11" ht="35.25" customHeight="1" x14ac:dyDescent="0.25">
      <c r="A95" s="49"/>
      <c r="B95" s="48" t="s">
        <v>19</v>
      </c>
      <c r="C95" s="4" t="s">
        <v>12</v>
      </c>
      <c r="D95" s="5">
        <f>D104</f>
        <v>1559.9</v>
      </c>
      <c r="E95" s="5">
        <f t="shared" si="66"/>
        <v>0</v>
      </c>
      <c r="F95" s="14">
        <f t="shared" ref="F95:I97" si="67">F104</f>
        <v>0</v>
      </c>
      <c r="G95" s="26">
        <f t="shared" si="67"/>
        <v>0</v>
      </c>
      <c r="H95" s="14">
        <f t="shared" si="67"/>
        <v>0</v>
      </c>
      <c r="I95" s="14">
        <f t="shared" si="67"/>
        <v>0</v>
      </c>
      <c r="J95" s="14">
        <f t="shared" ref="J95" si="68">J104</f>
        <v>0</v>
      </c>
      <c r="K95" s="14">
        <f t="shared" si="32"/>
        <v>1559.9</v>
      </c>
    </row>
    <row r="96" spans="1:11" ht="38.25" customHeight="1" x14ac:dyDescent="0.25">
      <c r="A96" s="49"/>
      <c r="B96" s="49"/>
      <c r="C96" s="4" t="s">
        <v>13</v>
      </c>
      <c r="D96" s="5">
        <f>D105</f>
        <v>1543</v>
      </c>
      <c r="E96" s="5">
        <f t="shared" si="66"/>
        <v>0</v>
      </c>
      <c r="F96" s="14">
        <f t="shared" si="67"/>
        <v>0</v>
      </c>
      <c r="G96" s="26">
        <f t="shared" si="67"/>
        <v>0</v>
      </c>
      <c r="H96" s="14">
        <f t="shared" si="67"/>
        <v>0</v>
      </c>
      <c r="I96" s="14">
        <f t="shared" si="67"/>
        <v>0</v>
      </c>
      <c r="J96" s="14">
        <f t="shared" ref="J96" si="69">J105</f>
        <v>0</v>
      </c>
      <c r="K96" s="14">
        <f t="shared" si="32"/>
        <v>1543</v>
      </c>
    </row>
    <row r="97" spans="1:11" ht="53.25" customHeight="1" x14ac:dyDescent="0.25">
      <c r="A97" s="50"/>
      <c r="B97" s="50"/>
      <c r="C97" s="4" t="s">
        <v>18</v>
      </c>
      <c r="D97" s="5">
        <f>D106</f>
        <v>16.899999999999999</v>
      </c>
      <c r="E97" s="5">
        <f t="shared" si="66"/>
        <v>0</v>
      </c>
      <c r="F97" s="14">
        <f t="shared" si="67"/>
        <v>0</v>
      </c>
      <c r="G97" s="26">
        <f t="shared" si="67"/>
        <v>0</v>
      </c>
      <c r="H97" s="14">
        <f t="shared" si="67"/>
        <v>0</v>
      </c>
      <c r="I97" s="14">
        <f t="shared" si="67"/>
        <v>0</v>
      </c>
      <c r="J97" s="14">
        <f t="shared" ref="J97" si="70">J106</f>
        <v>0</v>
      </c>
      <c r="K97" s="14">
        <f t="shared" si="32"/>
        <v>16.899999999999999</v>
      </c>
    </row>
    <row r="98" spans="1:11" ht="31.5" customHeight="1" x14ac:dyDescent="0.25">
      <c r="A98" s="48" t="s">
        <v>41</v>
      </c>
      <c r="B98" s="55" t="s">
        <v>11</v>
      </c>
      <c r="C98" s="4" t="s">
        <v>12</v>
      </c>
      <c r="D98" s="5">
        <f>SUM(D99:D100)</f>
        <v>1559.9</v>
      </c>
      <c r="E98" s="5">
        <v>0</v>
      </c>
      <c r="F98" s="14">
        <v>0</v>
      </c>
      <c r="G98" s="26">
        <v>0</v>
      </c>
      <c r="H98" s="14">
        <v>0</v>
      </c>
      <c r="I98" s="14">
        <v>0</v>
      </c>
      <c r="J98" s="14">
        <v>0</v>
      </c>
      <c r="K98" s="14">
        <f t="shared" si="32"/>
        <v>1559.9</v>
      </c>
    </row>
    <row r="99" spans="1:11" ht="32.25" customHeight="1" x14ac:dyDescent="0.25">
      <c r="A99" s="49"/>
      <c r="B99" s="56"/>
      <c r="C99" s="4" t="s">
        <v>13</v>
      </c>
      <c r="D99" s="5">
        <f t="shared" ref="D99:E99" si="71">D102+D105</f>
        <v>1543</v>
      </c>
      <c r="E99" s="5">
        <f t="shared" si="71"/>
        <v>0</v>
      </c>
      <c r="F99" s="14">
        <v>0</v>
      </c>
      <c r="G99" s="26">
        <v>0</v>
      </c>
      <c r="H99" s="14">
        <v>0</v>
      </c>
      <c r="I99" s="14">
        <v>0</v>
      </c>
      <c r="J99" s="14">
        <v>0</v>
      </c>
      <c r="K99" s="14">
        <f t="shared" si="32"/>
        <v>1543</v>
      </c>
    </row>
    <row r="100" spans="1:11" ht="39.75" customHeight="1" x14ac:dyDescent="0.25">
      <c r="A100" s="49"/>
      <c r="B100" s="57"/>
      <c r="C100" s="4" t="s">
        <v>18</v>
      </c>
      <c r="D100" s="5">
        <v>16.899999999999999</v>
      </c>
      <c r="E100" s="5">
        <v>0</v>
      </c>
      <c r="F100" s="14">
        <v>0</v>
      </c>
      <c r="G100" s="26">
        <v>0</v>
      </c>
      <c r="H100" s="14">
        <v>0</v>
      </c>
      <c r="I100" s="14">
        <v>0</v>
      </c>
      <c r="J100" s="14">
        <v>0</v>
      </c>
      <c r="K100" s="14">
        <f t="shared" si="32"/>
        <v>16.899999999999999</v>
      </c>
    </row>
    <row r="101" spans="1:11" ht="77.25" customHeight="1" x14ac:dyDescent="0.25">
      <c r="A101" s="49"/>
      <c r="B101" s="54" t="s">
        <v>16</v>
      </c>
      <c r="C101" s="4" t="s">
        <v>21</v>
      </c>
      <c r="D101" s="5">
        <v>0</v>
      </c>
      <c r="E101" s="5">
        <v>0</v>
      </c>
      <c r="F101" s="14">
        <v>0</v>
      </c>
      <c r="G101" s="26">
        <v>0</v>
      </c>
      <c r="H101" s="14">
        <v>0</v>
      </c>
      <c r="I101" s="14">
        <v>0</v>
      </c>
      <c r="J101" s="14">
        <v>0</v>
      </c>
      <c r="K101" s="14">
        <f t="shared" si="32"/>
        <v>0</v>
      </c>
    </row>
    <row r="102" spans="1:11" ht="55.5" customHeight="1" x14ac:dyDescent="0.25">
      <c r="A102" s="49"/>
      <c r="B102" s="54"/>
      <c r="C102" s="4" t="s">
        <v>13</v>
      </c>
      <c r="D102" s="5">
        <f>D108</f>
        <v>0</v>
      </c>
      <c r="E102" s="5">
        <f>E108</f>
        <v>0</v>
      </c>
      <c r="F102" s="14">
        <v>0</v>
      </c>
      <c r="G102" s="26">
        <v>0</v>
      </c>
      <c r="H102" s="14">
        <v>0</v>
      </c>
      <c r="I102" s="14">
        <v>0</v>
      </c>
      <c r="J102" s="14">
        <v>0</v>
      </c>
      <c r="K102" s="14">
        <f t="shared" si="32"/>
        <v>0</v>
      </c>
    </row>
    <row r="103" spans="1:11" ht="40.5" customHeight="1" x14ac:dyDescent="0.25">
      <c r="A103" s="49"/>
      <c r="B103" s="54"/>
      <c r="C103" s="4" t="s">
        <v>18</v>
      </c>
      <c r="D103" s="5">
        <v>0</v>
      </c>
      <c r="E103" s="5">
        <v>0</v>
      </c>
      <c r="F103" s="14">
        <v>0</v>
      </c>
      <c r="G103" s="26">
        <v>0</v>
      </c>
      <c r="H103" s="14">
        <v>0</v>
      </c>
      <c r="I103" s="14">
        <v>0</v>
      </c>
      <c r="J103" s="14">
        <v>0</v>
      </c>
      <c r="K103" s="14">
        <f t="shared" ref="K103:K112" si="72">SUM(D103:J103)</f>
        <v>0</v>
      </c>
    </row>
    <row r="104" spans="1:11" x14ac:dyDescent="0.25">
      <c r="A104" s="49"/>
      <c r="B104" s="54" t="s">
        <v>19</v>
      </c>
      <c r="C104" s="4" t="s">
        <v>12</v>
      </c>
      <c r="D104" s="5">
        <f t="shared" ref="D104:I104" si="73">D105+D106</f>
        <v>1559.9</v>
      </c>
      <c r="E104" s="5">
        <f t="shared" si="73"/>
        <v>0</v>
      </c>
      <c r="F104" s="14">
        <f t="shared" si="73"/>
        <v>0</v>
      </c>
      <c r="G104" s="26">
        <f t="shared" si="73"/>
        <v>0</v>
      </c>
      <c r="H104" s="14">
        <f t="shared" si="73"/>
        <v>0</v>
      </c>
      <c r="I104" s="14">
        <f t="shared" si="73"/>
        <v>0</v>
      </c>
      <c r="J104" s="14">
        <f t="shared" ref="J104" si="74">J105+J106</f>
        <v>0</v>
      </c>
      <c r="K104" s="14">
        <f t="shared" si="72"/>
        <v>1559.9</v>
      </c>
    </row>
    <row r="105" spans="1:11" ht="33.75" customHeight="1" x14ac:dyDescent="0.25">
      <c r="A105" s="49"/>
      <c r="B105" s="54"/>
      <c r="C105" s="4" t="s">
        <v>13</v>
      </c>
      <c r="D105" s="5">
        <f t="shared" ref="D105:I106" si="75">D111</f>
        <v>1543</v>
      </c>
      <c r="E105" s="5">
        <f t="shared" si="75"/>
        <v>0</v>
      </c>
      <c r="F105" s="14">
        <f t="shared" si="75"/>
        <v>0</v>
      </c>
      <c r="G105" s="26">
        <f t="shared" si="75"/>
        <v>0</v>
      </c>
      <c r="H105" s="14">
        <f t="shared" si="75"/>
        <v>0</v>
      </c>
      <c r="I105" s="14">
        <f t="shared" si="75"/>
        <v>0</v>
      </c>
      <c r="J105" s="14">
        <f t="shared" ref="J105" si="76">J111</f>
        <v>0</v>
      </c>
      <c r="K105" s="14">
        <f t="shared" si="72"/>
        <v>1543</v>
      </c>
    </row>
    <row r="106" spans="1:11" ht="81" customHeight="1" x14ac:dyDescent="0.25">
      <c r="A106" s="50"/>
      <c r="B106" s="54"/>
      <c r="C106" s="4" t="s">
        <v>18</v>
      </c>
      <c r="D106" s="5">
        <f t="shared" si="75"/>
        <v>16.899999999999999</v>
      </c>
      <c r="E106" s="5">
        <f t="shared" si="75"/>
        <v>0</v>
      </c>
      <c r="F106" s="14">
        <f t="shared" si="75"/>
        <v>0</v>
      </c>
      <c r="G106" s="26">
        <f t="shared" si="75"/>
        <v>0</v>
      </c>
      <c r="H106" s="14">
        <f t="shared" si="75"/>
        <v>0</v>
      </c>
      <c r="I106" s="14">
        <f t="shared" si="75"/>
        <v>0</v>
      </c>
      <c r="J106" s="14">
        <f t="shared" ref="J106" si="77">J112</f>
        <v>0</v>
      </c>
      <c r="K106" s="14">
        <f t="shared" si="72"/>
        <v>16.899999999999999</v>
      </c>
    </row>
    <row r="107" spans="1:11" ht="33.75" customHeight="1" x14ac:dyDescent="0.25">
      <c r="A107" s="53" t="s">
        <v>42</v>
      </c>
      <c r="B107" s="54" t="s">
        <v>16</v>
      </c>
      <c r="C107" s="4" t="s">
        <v>12</v>
      </c>
      <c r="D107" s="5">
        <f>D108+D109</f>
        <v>0</v>
      </c>
      <c r="E107" s="5">
        <f>E108+E109</f>
        <v>0</v>
      </c>
      <c r="F107" s="14">
        <v>0</v>
      </c>
      <c r="G107" s="26">
        <v>0</v>
      </c>
      <c r="H107" s="14">
        <v>0</v>
      </c>
      <c r="I107" s="14">
        <v>0</v>
      </c>
      <c r="J107" s="14">
        <v>0</v>
      </c>
      <c r="K107" s="14">
        <f t="shared" si="72"/>
        <v>0</v>
      </c>
    </row>
    <row r="108" spans="1:11" ht="66" customHeight="1" x14ac:dyDescent="0.25">
      <c r="A108" s="53"/>
      <c r="B108" s="54"/>
      <c r="C108" s="4" t="s">
        <v>13</v>
      </c>
      <c r="D108" s="5">
        <v>0</v>
      </c>
      <c r="E108" s="5">
        <v>0</v>
      </c>
      <c r="F108" s="14">
        <v>0</v>
      </c>
      <c r="G108" s="26">
        <v>0</v>
      </c>
      <c r="H108" s="14">
        <v>0</v>
      </c>
      <c r="I108" s="14">
        <v>0</v>
      </c>
      <c r="J108" s="14">
        <v>0</v>
      </c>
      <c r="K108" s="14">
        <f t="shared" si="72"/>
        <v>0</v>
      </c>
    </row>
    <row r="109" spans="1:11" ht="34.5" customHeight="1" x14ac:dyDescent="0.25">
      <c r="A109" s="53"/>
      <c r="B109" s="54"/>
      <c r="C109" s="4" t="s">
        <v>18</v>
      </c>
      <c r="D109" s="5">
        <v>0</v>
      </c>
      <c r="E109" s="5">
        <v>0</v>
      </c>
      <c r="F109" s="14">
        <v>0</v>
      </c>
      <c r="G109" s="26">
        <v>0</v>
      </c>
      <c r="H109" s="14">
        <v>0</v>
      </c>
      <c r="I109" s="14">
        <v>0</v>
      </c>
      <c r="J109" s="14">
        <v>0</v>
      </c>
      <c r="K109" s="14">
        <f t="shared" si="72"/>
        <v>0</v>
      </c>
    </row>
    <row r="110" spans="1:11" ht="54" customHeight="1" x14ac:dyDescent="0.25">
      <c r="A110" s="53" t="s">
        <v>43</v>
      </c>
      <c r="B110" s="54" t="s">
        <v>19</v>
      </c>
      <c r="C110" s="4" t="s">
        <v>12</v>
      </c>
      <c r="D110" s="5">
        <f t="shared" ref="D110:H110" si="78">D111+D112</f>
        <v>1559.9</v>
      </c>
      <c r="E110" s="5">
        <f t="shared" si="78"/>
        <v>0</v>
      </c>
      <c r="F110" s="14">
        <f t="shared" si="78"/>
        <v>0</v>
      </c>
      <c r="G110" s="26">
        <f t="shared" si="78"/>
        <v>0</v>
      </c>
      <c r="H110" s="14">
        <f t="shared" si="78"/>
        <v>0</v>
      </c>
      <c r="I110" s="14">
        <v>0</v>
      </c>
      <c r="J110" s="14">
        <v>0</v>
      </c>
      <c r="K110" s="14">
        <f t="shared" si="72"/>
        <v>1559.9</v>
      </c>
    </row>
    <row r="111" spans="1:11" ht="56.25" customHeight="1" x14ac:dyDescent="0.25">
      <c r="A111" s="53"/>
      <c r="B111" s="54"/>
      <c r="C111" s="4" t="s">
        <v>13</v>
      </c>
      <c r="D111" s="5">
        <v>1543</v>
      </c>
      <c r="E111" s="5">
        <v>0</v>
      </c>
      <c r="F111" s="14">
        <v>0</v>
      </c>
      <c r="G111" s="26">
        <v>0</v>
      </c>
      <c r="H111" s="14">
        <v>0</v>
      </c>
      <c r="I111" s="14">
        <v>0</v>
      </c>
      <c r="J111" s="14">
        <v>0</v>
      </c>
      <c r="K111" s="14">
        <f t="shared" si="72"/>
        <v>1543</v>
      </c>
    </row>
    <row r="112" spans="1:11" ht="55.5" customHeight="1" x14ac:dyDescent="0.25">
      <c r="A112" s="53"/>
      <c r="B112" s="54"/>
      <c r="C112" s="4" t="s">
        <v>18</v>
      </c>
      <c r="D112" s="5">
        <v>16.899999999999999</v>
      </c>
      <c r="E112" s="5">
        <v>0</v>
      </c>
      <c r="F112" s="14">
        <v>0</v>
      </c>
      <c r="G112" s="26">
        <v>0</v>
      </c>
      <c r="H112" s="14">
        <v>0</v>
      </c>
      <c r="I112" s="14">
        <v>0</v>
      </c>
      <c r="J112" s="14">
        <v>0</v>
      </c>
      <c r="K112" s="14">
        <f t="shared" si="72"/>
        <v>16.899999999999999</v>
      </c>
    </row>
    <row r="113" spans="1:11" x14ac:dyDescent="0.25">
      <c r="A113" s="1"/>
      <c r="B113" s="1"/>
      <c r="C113" s="1"/>
      <c r="D113" s="1"/>
      <c r="E113" s="1"/>
      <c r="F113" s="16"/>
      <c r="G113" s="16"/>
      <c r="H113" s="16"/>
      <c r="I113" s="16"/>
      <c r="J113" s="16"/>
      <c r="K113" s="16"/>
    </row>
    <row r="114" spans="1:11" x14ac:dyDescent="0.25">
      <c r="A114" s="1"/>
      <c r="B114" s="1"/>
      <c r="C114" s="1"/>
      <c r="D114" s="1"/>
      <c r="E114" s="1"/>
      <c r="F114" s="16"/>
      <c r="G114" s="16"/>
      <c r="H114" s="16"/>
      <c r="I114" s="16"/>
      <c r="J114" s="16"/>
      <c r="K114" s="16"/>
    </row>
    <row r="115" spans="1:11" x14ac:dyDescent="0.25">
      <c r="A115" s="1"/>
      <c r="B115" s="1"/>
      <c r="C115" s="1"/>
      <c r="D115" s="1"/>
      <c r="E115" s="1"/>
      <c r="F115" s="16"/>
      <c r="G115" s="16"/>
      <c r="H115" s="16"/>
      <c r="I115" s="16"/>
      <c r="J115" s="16"/>
      <c r="K115" s="16"/>
    </row>
    <row r="116" spans="1:11" x14ac:dyDescent="0.25">
      <c r="A116" s="1"/>
      <c r="B116" s="1"/>
      <c r="C116" s="1"/>
      <c r="D116" s="1"/>
      <c r="E116" s="1"/>
      <c r="F116" s="16"/>
      <c r="G116" s="16"/>
      <c r="H116" s="16"/>
      <c r="I116" s="16"/>
      <c r="J116" s="16"/>
      <c r="K116" s="16"/>
    </row>
    <row r="117" spans="1:11" x14ac:dyDescent="0.25">
      <c r="A117" s="1"/>
      <c r="B117" s="1"/>
      <c r="C117" s="1"/>
      <c r="D117" s="1"/>
      <c r="E117" s="1"/>
      <c r="F117" s="16"/>
      <c r="G117" s="16"/>
      <c r="H117" s="16"/>
      <c r="I117" s="16"/>
      <c r="J117" s="16"/>
      <c r="K117" s="16"/>
    </row>
    <row r="118" spans="1:11" x14ac:dyDescent="0.25">
      <c r="A118" s="1"/>
      <c r="B118" s="1"/>
      <c r="C118" s="1"/>
      <c r="D118" s="1"/>
      <c r="E118" s="1"/>
      <c r="F118" s="16"/>
      <c r="G118" s="16"/>
      <c r="H118" s="16"/>
      <c r="I118" s="16"/>
      <c r="J118" s="16"/>
      <c r="K118" s="16"/>
    </row>
    <row r="119" spans="1:11" x14ac:dyDescent="0.25">
      <c r="A119" s="1"/>
      <c r="B119" s="1"/>
      <c r="C119" s="1"/>
      <c r="D119" s="1"/>
      <c r="E119" s="1"/>
      <c r="F119" s="16"/>
      <c r="G119" s="16"/>
      <c r="H119" s="16"/>
      <c r="I119" s="16"/>
      <c r="J119" s="16"/>
      <c r="K119" s="16"/>
    </row>
    <row r="120" spans="1:11" x14ac:dyDescent="0.25">
      <c r="A120" s="1"/>
      <c r="B120" s="1"/>
      <c r="C120" s="1"/>
      <c r="D120" s="1"/>
      <c r="E120" s="1"/>
      <c r="F120" s="16"/>
      <c r="G120" s="16"/>
      <c r="H120" s="16"/>
      <c r="I120" s="16"/>
      <c r="J120" s="16"/>
      <c r="K120" s="16"/>
    </row>
  </sheetData>
  <mergeCells count="69">
    <mergeCell ref="A81:A86"/>
    <mergeCell ref="A87:A88"/>
    <mergeCell ref="A89:A97"/>
    <mergeCell ref="A54:A56"/>
    <mergeCell ref="A57:A58"/>
    <mergeCell ref="A59:A60"/>
    <mergeCell ref="A61:A62"/>
    <mergeCell ref="A63:A68"/>
    <mergeCell ref="A69:A74"/>
    <mergeCell ref="A75:A80"/>
    <mergeCell ref="B15:B18"/>
    <mergeCell ref="A15:A27"/>
    <mergeCell ref="A38:A47"/>
    <mergeCell ref="B38:B41"/>
    <mergeCell ref="B42:B45"/>
    <mergeCell ref="B25:B27"/>
    <mergeCell ref="B28:B31"/>
    <mergeCell ref="B32:B35"/>
    <mergeCell ref="B36:B37"/>
    <mergeCell ref="A11:K11"/>
    <mergeCell ref="A12:A13"/>
    <mergeCell ref="B12:B13"/>
    <mergeCell ref="C12:C13"/>
    <mergeCell ref="D12:K12"/>
    <mergeCell ref="B57:B58"/>
    <mergeCell ref="B59:B60"/>
    <mergeCell ref="A1:K1"/>
    <mergeCell ref="A2:K2"/>
    <mergeCell ref="A3:K3"/>
    <mergeCell ref="A4:K4"/>
    <mergeCell ref="A8:K8"/>
    <mergeCell ref="A5:K5"/>
    <mergeCell ref="A7:K7"/>
    <mergeCell ref="A6:K6"/>
    <mergeCell ref="A28:A37"/>
    <mergeCell ref="B19:B22"/>
    <mergeCell ref="B23:B24"/>
    <mergeCell ref="A48:A53"/>
    <mergeCell ref="A9:K9"/>
    <mergeCell ref="A10:K10"/>
    <mergeCell ref="B54:B56"/>
    <mergeCell ref="B52:B53"/>
    <mergeCell ref="B46:B47"/>
    <mergeCell ref="B50:B51"/>
    <mergeCell ref="B48:B49"/>
    <mergeCell ref="B63:B64"/>
    <mergeCell ref="B65:B66"/>
    <mergeCell ref="B67:B68"/>
    <mergeCell ref="B79:B80"/>
    <mergeCell ref="B69:B70"/>
    <mergeCell ref="B71:B72"/>
    <mergeCell ref="B73:B74"/>
    <mergeCell ref="B77:B78"/>
    <mergeCell ref="B95:B97"/>
    <mergeCell ref="B75:B76"/>
    <mergeCell ref="A110:A112"/>
    <mergeCell ref="B110:B112"/>
    <mergeCell ref="B98:B100"/>
    <mergeCell ref="B101:B103"/>
    <mergeCell ref="B104:B106"/>
    <mergeCell ref="A107:A109"/>
    <mergeCell ref="B107:B109"/>
    <mergeCell ref="B89:B91"/>
    <mergeCell ref="B92:B94"/>
    <mergeCell ref="B83:B84"/>
    <mergeCell ref="B85:B86"/>
    <mergeCell ref="B81:B82"/>
    <mergeCell ref="B87:B88"/>
    <mergeCell ref="A98:A106"/>
  </mergeCells>
  <pageMargins left="0.25" right="0.25" top="0.75" bottom="0.75" header="0.3" footer="0.3"/>
  <pageSetup paperSize="9" scale="87" fitToHeight="0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K9"/>
  <sheetViews>
    <sheetView workbookViewId="0">
      <selection activeCell="K9" sqref="D1:K9"/>
    </sheetView>
  </sheetViews>
  <sheetFormatPr defaultRowHeight="15" x14ac:dyDescent="0.25"/>
  <cols>
    <col min="1" max="1" width="36.140625" customWidth="1"/>
    <col min="2" max="2" width="17.85546875" customWidth="1"/>
    <col min="3" max="3" width="12.85546875" customWidth="1"/>
    <col min="4" max="4" width="11.7109375" customWidth="1"/>
    <col min="5" max="5" width="10" customWidth="1"/>
    <col min="6" max="6" width="10.140625" customWidth="1"/>
    <col min="7" max="7" width="10.28515625" customWidth="1"/>
    <col min="8" max="10" width="8.85546875" customWidth="1"/>
    <col min="11" max="11" width="10" customWidth="1"/>
  </cols>
  <sheetData>
    <row r="4" spans="1:11" ht="37.5" customHeight="1" x14ac:dyDescent="0.25">
      <c r="A4" s="73" t="s">
        <v>4</v>
      </c>
      <c r="B4" s="73" t="s">
        <v>5</v>
      </c>
      <c r="C4" s="73" t="s">
        <v>6</v>
      </c>
      <c r="D4" s="73" t="s">
        <v>7</v>
      </c>
      <c r="E4" s="73"/>
      <c r="F4" s="73"/>
      <c r="G4" s="73"/>
      <c r="H4" s="73"/>
      <c r="I4" s="73"/>
      <c r="J4" s="73"/>
      <c r="K4" s="73"/>
    </row>
    <row r="5" spans="1:11" ht="48.75" customHeight="1" x14ac:dyDescent="0.25">
      <c r="A5" s="73"/>
      <c r="B5" s="73"/>
      <c r="C5" s="73"/>
      <c r="D5" s="30" t="s">
        <v>8</v>
      </c>
      <c r="E5" s="30" t="s">
        <v>9</v>
      </c>
      <c r="F5" s="12" t="s">
        <v>22</v>
      </c>
      <c r="G5" s="27" t="s">
        <v>23</v>
      </c>
      <c r="H5" s="12" t="s">
        <v>24</v>
      </c>
      <c r="I5" s="12" t="s">
        <v>30</v>
      </c>
      <c r="J5" s="12" t="s">
        <v>51</v>
      </c>
      <c r="K5" s="12" t="s">
        <v>10</v>
      </c>
    </row>
    <row r="6" spans="1:11" ht="19.5" customHeight="1" x14ac:dyDescent="0.25">
      <c r="A6" s="2">
        <v>1</v>
      </c>
      <c r="B6" s="32">
        <v>2</v>
      </c>
      <c r="C6" s="2">
        <v>3</v>
      </c>
      <c r="D6" s="32">
        <v>4</v>
      </c>
      <c r="E6" s="32">
        <v>5</v>
      </c>
      <c r="F6" s="13">
        <v>6</v>
      </c>
      <c r="G6" s="28">
        <v>7</v>
      </c>
      <c r="H6" s="13">
        <v>8</v>
      </c>
      <c r="I6" s="13">
        <v>9</v>
      </c>
      <c r="J6" s="13">
        <v>10</v>
      </c>
      <c r="K6" s="13">
        <v>11</v>
      </c>
    </row>
    <row r="7" spans="1:11" ht="48" customHeight="1" x14ac:dyDescent="0.25">
      <c r="A7" s="48" t="s">
        <v>20</v>
      </c>
      <c r="B7" s="59" t="s">
        <v>16</v>
      </c>
      <c r="C7" s="31" t="s">
        <v>12</v>
      </c>
      <c r="D7" s="5">
        <v>27152.5</v>
      </c>
      <c r="E7" s="5">
        <f>SUM(E8:E9)</f>
        <v>21426.2</v>
      </c>
      <c r="F7" s="14">
        <f>F8+F9</f>
        <v>27756.6</v>
      </c>
      <c r="G7" s="15">
        <f>G8+G9</f>
        <v>27506.1</v>
      </c>
      <c r="H7" s="15">
        <f t="shared" ref="H7:J7" si="0">H8+H9</f>
        <v>63429</v>
      </c>
      <c r="I7" s="15">
        <f t="shared" si="0"/>
        <v>65608.100000000006</v>
      </c>
      <c r="J7" s="15">
        <f t="shared" si="0"/>
        <v>79790.3</v>
      </c>
      <c r="K7" s="14">
        <f>SUM(D7:J7)</f>
        <v>312668.79999999999</v>
      </c>
    </row>
    <row r="8" spans="1:11" ht="30" customHeight="1" x14ac:dyDescent="0.25">
      <c r="A8" s="50"/>
      <c r="B8" s="59"/>
      <c r="C8" s="31" t="s">
        <v>13</v>
      </c>
      <c r="D8" s="5">
        <v>26881</v>
      </c>
      <c r="E8" s="5">
        <v>21156.5</v>
      </c>
      <c r="F8" s="14">
        <v>27479</v>
      </c>
      <c r="G8" s="15">
        <v>27231</v>
      </c>
      <c r="H8" s="14">
        <v>25639</v>
      </c>
      <c r="I8" s="14">
        <v>26150</v>
      </c>
      <c r="J8" s="14">
        <v>26662</v>
      </c>
      <c r="K8" s="14">
        <f t="shared" ref="K8:K9" si="1">SUM(D8:J8)</f>
        <v>181198.5</v>
      </c>
    </row>
    <row r="9" spans="1:11" ht="83.25" customHeight="1" x14ac:dyDescent="0.25">
      <c r="A9" s="24" t="s">
        <v>25</v>
      </c>
      <c r="B9" s="59"/>
      <c r="C9" s="31" t="s">
        <v>18</v>
      </c>
      <c r="D9" s="5">
        <v>271.5</v>
      </c>
      <c r="E9" s="5">
        <v>269.7</v>
      </c>
      <c r="F9" s="14">
        <v>277.60000000000002</v>
      </c>
      <c r="G9" s="15">
        <v>275.10000000000002</v>
      </c>
      <c r="H9" s="14">
        <v>37790</v>
      </c>
      <c r="I9" s="14">
        <v>39458.1</v>
      </c>
      <c r="J9" s="14">
        <v>53128.3</v>
      </c>
      <c r="K9" s="14">
        <f t="shared" si="1"/>
        <v>131470.29999999999</v>
      </c>
    </row>
  </sheetData>
  <mergeCells count="6">
    <mergeCell ref="A4:A5"/>
    <mergeCell ref="B4:B5"/>
    <mergeCell ref="C4:C5"/>
    <mergeCell ref="D4:K4"/>
    <mergeCell ref="A7:A8"/>
    <mergeCell ref="B7:B9"/>
  </mergeCells>
  <pageMargins left="0.7" right="0.7" top="0.75" bottom="0.75" header="0.3" footer="0.3"/>
  <pageSetup paperSize="9" scale="95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120"/>
  <sheetViews>
    <sheetView topLeftCell="A34" zoomScaleNormal="100" workbookViewId="0">
      <selection activeCell="L8" sqref="L8"/>
    </sheetView>
  </sheetViews>
  <sheetFormatPr defaultRowHeight="15" x14ac:dyDescent="0.25"/>
  <cols>
    <col min="1" max="1" width="19.140625" customWidth="1"/>
    <col min="2" max="2" width="13.42578125" customWidth="1"/>
    <col min="3" max="3" width="10.42578125" style="35" customWidth="1"/>
    <col min="4" max="10" width="5.42578125" style="44" customWidth="1"/>
    <col min="11" max="11" width="6.140625" style="44" customWidth="1"/>
  </cols>
  <sheetData>
    <row r="1" spans="1:11" ht="13.5" customHeight="1" x14ac:dyDescent="0.25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12" customHeight="1" x14ac:dyDescent="0.25">
      <c r="A2" s="65" t="s">
        <v>28</v>
      </c>
      <c r="B2" s="65"/>
      <c r="C2" s="65"/>
      <c r="D2" s="65"/>
      <c r="E2" s="65"/>
      <c r="F2" s="65"/>
      <c r="G2" s="65"/>
      <c r="H2" s="65"/>
      <c r="I2" s="65"/>
      <c r="J2" s="65"/>
      <c r="K2" s="65"/>
    </row>
    <row r="3" spans="1:11" ht="23.25" customHeight="1" x14ac:dyDescent="0.25">
      <c r="A3" s="69" t="s">
        <v>49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1" ht="19.5" customHeight="1" x14ac:dyDescent="0.25">
      <c r="A4" s="70" t="s">
        <v>48</v>
      </c>
      <c r="B4" s="70"/>
      <c r="C4" s="70"/>
      <c r="D4" s="70"/>
      <c r="E4" s="70"/>
      <c r="F4" s="70"/>
      <c r="G4" s="70"/>
      <c r="H4" s="70"/>
      <c r="I4" s="70"/>
      <c r="J4" s="70"/>
      <c r="K4" s="70"/>
    </row>
    <row r="5" spans="1:11" s="17" customFormat="1" x14ac:dyDescent="0.25">
      <c r="A5" s="69" t="s">
        <v>50</v>
      </c>
      <c r="B5" s="69"/>
      <c r="C5" s="69"/>
      <c r="D5" s="69"/>
      <c r="E5" s="69"/>
      <c r="F5" s="69"/>
      <c r="G5" s="69"/>
      <c r="H5" s="69"/>
      <c r="I5" s="69"/>
      <c r="J5" s="69"/>
      <c r="K5" s="69"/>
    </row>
    <row r="6" spans="1:11" x14ac:dyDescent="0.25">
      <c r="A6" s="70" t="s">
        <v>29</v>
      </c>
      <c r="B6" s="70"/>
      <c r="C6" s="70"/>
      <c r="D6" s="70"/>
      <c r="E6" s="70"/>
      <c r="F6" s="70"/>
      <c r="G6" s="70"/>
      <c r="H6" s="70"/>
      <c r="I6" s="70"/>
      <c r="J6" s="70"/>
      <c r="K6" s="70"/>
    </row>
    <row r="7" spans="1:11" ht="21.75" customHeight="1" x14ac:dyDescent="0.25">
      <c r="A7" s="68" t="s">
        <v>0</v>
      </c>
      <c r="B7" s="68"/>
      <c r="C7" s="68"/>
      <c r="D7" s="68"/>
      <c r="E7" s="68"/>
      <c r="F7" s="68"/>
      <c r="G7" s="68"/>
      <c r="H7" s="68"/>
      <c r="I7" s="68"/>
      <c r="J7" s="68"/>
      <c r="K7" s="68"/>
    </row>
    <row r="8" spans="1:11" x14ac:dyDescent="0.25">
      <c r="A8" s="68" t="s">
        <v>1</v>
      </c>
      <c r="B8" s="68"/>
      <c r="C8" s="68"/>
      <c r="D8" s="68"/>
      <c r="E8" s="68"/>
      <c r="F8" s="68"/>
      <c r="G8" s="68"/>
      <c r="H8" s="68"/>
      <c r="I8" s="68"/>
      <c r="J8" s="68"/>
      <c r="K8" s="68"/>
    </row>
    <row r="9" spans="1:11" ht="15" customHeight="1" x14ac:dyDescent="0.25">
      <c r="A9" s="68" t="s">
        <v>2</v>
      </c>
      <c r="B9" s="68"/>
      <c r="C9" s="68"/>
      <c r="D9" s="68"/>
      <c r="E9" s="68"/>
      <c r="F9" s="68"/>
      <c r="G9" s="68"/>
      <c r="H9" s="68"/>
      <c r="I9" s="68"/>
      <c r="J9" s="68"/>
      <c r="K9" s="68"/>
    </row>
    <row r="10" spans="1:11" ht="25.5" customHeight="1" x14ac:dyDescent="0.25">
      <c r="A10" s="71" t="s">
        <v>27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</row>
    <row r="11" spans="1:11" ht="16.5" customHeight="1" x14ac:dyDescent="0.25">
      <c r="A11" s="72" t="s">
        <v>3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</row>
    <row r="12" spans="1:11" ht="34.5" customHeight="1" x14ac:dyDescent="0.25">
      <c r="A12" s="73" t="s">
        <v>4</v>
      </c>
      <c r="B12" s="73" t="s">
        <v>5</v>
      </c>
      <c r="C12" s="78" t="s">
        <v>6</v>
      </c>
      <c r="D12" s="78" t="s">
        <v>7</v>
      </c>
      <c r="E12" s="78"/>
      <c r="F12" s="78"/>
      <c r="G12" s="78"/>
      <c r="H12" s="78"/>
      <c r="I12" s="78"/>
      <c r="J12" s="78"/>
      <c r="K12" s="78"/>
    </row>
    <row r="13" spans="1:11" ht="65.25" customHeight="1" x14ac:dyDescent="0.25">
      <c r="A13" s="73"/>
      <c r="B13" s="73"/>
      <c r="C13" s="78"/>
      <c r="D13" s="38" t="s">
        <v>8</v>
      </c>
      <c r="E13" s="38" t="s">
        <v>9</v>
      </c>
      <c r="F13" s="38" t="s">
        <v>22</v>
      </c>
      <c r="G13" s="38" t="s">
        <v>23</v>
      </c>
      <c r="H13" s="38" t="s">
        <v>24</v>
      </c>
      <c r="I13" s="38" t="s">
        <v>30</v>
      </c>
      <c r="J13" s="38" t="s">
        <v>51</v>
      </c>
      <c r="K13" s="38" t="s">
        <v>10</v>
      </c>
    </row>
    <row r="14" spans="1:11" ht="21" customHeight="1" x14ac:dyDescent="0.25">
      <c r="A14" s="2">
        <v>1</v>
      </c>
      <c r="B14" s="34">
        <v>2</v>
      </c>
      <c r="C14" s="39">
        <v>3</v>
      </c>
      <c r="D14" s="40">
        <v>4</v>
      </c>
      <c r="E14" s="40">
        <v>5</v>
      </c>
      <c r="F14" s="40">
        <v>6</v>
      </c>
      <c r="G14" s="40">
        <v>7</v>
      </c>
      <c r="H14" s="40">
        <v>8</v>
      </c>
      <c r="I14" s="43">
        <v>9</v>
      </c>
      <c r="J14" s="40">
        <v>10</v>
      </c>
      <c r="K14" s="40">
        <v>11</v>
      </c>
    </row>
    <row r="15" spans="1:11" ht="25.5" customHeight="1" x14ac:dyDescent="0.25">
      <c r="A15" s="48" t="s">
        <v>45</v>
      </c>
      <c r="B15" s="55" t="s">
        <v>11</v>
      </c>
      <c r="C15" s="24" t="s">
        <v>12</v>
      </c>
      <c r="D15" s="45">
        <v>61939.1</v>
      </c>
      <c r="E15" s="45">
        <v>50503.7</v>
      </c>
      <c r="F15" s="45">
        <v>63680</v>
      </c>
      <c r="G15" s="46">
        <v>70944.560100000002</v>
      </c>
      <c r="H15" s="46">
        <v>63429</v>
      </c>
      <c r="I15" s="46">
        <v>65608.100000000006</v>
      </c>
      <c r="J15" s="46">
        <v>79790.3</v>
      </c>
      <c r="K15" s="45">
        <v>455894.76010000001</v>
      </c>
    </row>
    <row r="16" spans="1:11" ht="25.5" x14ac:dyDescent="0.25">
      <c r="A16" s="49"/>
      <c r="B16" s="56"/>
      <c r="C16" s="24" t="s">
        <v>13</v>
      </c>
      <c r="D16" s="45">
        <v>28424</v>
      </c>
      <c r="E16" s="45">
        <v>21156.5</v>
      </c>
      <c r="F16" s="45">
        <v>27479</v>
      </c>
      <c r="G16" s="46">
        <v>36871.639000000003</v>
      </c>
      <c r="H16" s="46">
        <v>25639</v>
      </c>
      <c r="I16" s="46">
        <v>26150</v>
      </c>
      <c r="J16" s="46">
        <v>26662</v>
      </c>
      <c r="K16" s="45">
        <v>192382.139</v>
      </c>
    </row>
    <row r="17" spans="1:11" ht="25.5" x14ac:dyDescent="0.25">
      <c r="A17" s="49"/>
      <c r="B17" s="56"/>
      <c r="C17" s="24" t="s">
        <v>14</v>
      </c>
      <c r="D17" s="45">
        <v>14491.6</v>
      </c>
      <c r="E17" s="45">
        <v>13290.9</v>
      </c>
      <c r="F17" s="45">
        <v>14729.4</v>
      </c>
      <c r="G17" s="46">
        <v>16254.6211</v>
      </c>
      <c r="H17" s="46">
        <v>37790</v>
      </c>
      <c r="I17" s="46">
        <v>39458.1</v>
      </c>
      <c r="J17" s="46">
        <v>53128.3</v>
      </c>
      <c r="K17" s="45">
        <v>189142.92109999998</v>
      </c>
    </row>
    <row r="18" spans="1:11" ht="38.25" x14ac:dyDescent="0.25">
      <c r="A18" s="49"/>
      <c r="B18" s="57"/>
      <c r="C18" s="24" t="s">
        <v>15</v>
      </c>
      <c r="D18" s="45">
        <v>19023.5</v>
      </c>
      <c r="E18" s="45">
        <v>16056.3</v>
      </c>
      <c r="F18" s="45">
        <v>21471.599999999999</v>
      </c>
      <c r="G18" s="46">
        <v>17818.3</v>
      </c>
      <c r="H18" s="46">
        <v>0</v>
      </c>
      <c r="I18" s="46">
        <v>0</v>
      </c>
      <c r="J18" s="46">
        <v>0</v>
      </c>
      <c r="K18" s="45">
        <v>74369.7</v>
      </c>
    </row>
    <row r="19" spans="1:11" ht="25.5" customHeight="1" x14ac:dyDescent="0.25">
      <c r="A19" s="49"/>
      <c r="B19" s="55" t="s">
        <v>16</v>
      </c>
      <c r="C19" s="24" t="s">
        <v>12</v>
      </c>
      <c r="D19" s="45">
        <v>60379.199999999997</v>
      </c>
      <c r="E19" s="45">
        <v>47503.7</v>
      </c>
      <c r="F19" s="45">
        <v>60630</v>
      </c>
      <c r="G19" s="46">
        <v>67444.560100000002</v>
      </c>
      <c r="H19" s="46">
        <v>63429</v>
      </c>
      <c r="I19" s="46">
        <v>65608.100000000006</v>
      </c>
      <c r="J19" s="46">
        <v>79790.3</v>
      </c>
      <c r="K19" s="45">
        <v>444784.86009999999</v>
      </c>
    </row>
    <row r="20" spans="1:11" ht="25.5" x14ac:dyDescent="0.25">
      <c r="A20" s="49"/>
      <c r="B20" s="56"/>
      <c r="C20" s="24" t="s">
        <v>13</v>
      </c>
      <c r="D20" s="45">
        <v>26881</v>
      </c>
      <c r="E20" s="45">
        <v>21156.5</v>
      </c>
      <c r="F20" s="45">
        <v>27479</v>
      </c>
      <c r="G20" s="46">
        <v>36871.639000000003</v>
      </c>
      <c r="H20" s="46">
        <v>25639</v>
      </c>
      <c r="I20" s="46">
        <v>26150</v>
      </c>
      <c r="J20" s="46">
        <v>26662</v>
      </c>
      <c r="K20" s="45">
        <v>190839.139</v>
      </c>
    </row>
    <row r="21" spans="1:11" ht="25.5" x14ac:dyDescent="0.25">
      <c r="A21" s="49"/>
      <c r="B21" s="56"/>
      <c r="C21" s="24" t="s">
        <v>14</v>
      </c>
      <c r="D21" s="45">
        <v>14474.7</v>
      </c>
      <c r="E21" s="45">
        <v>10290.9</v>
      </c>
      <c r="F21" s="45">
        <v>11679.4</v>
      </c>
      <c r="G21" s="46">
        <v>12754.6211</v>
      </c>
      <c r="H21" s="46">
        <v>37790</v>
      </c>
      <c r="I21" s="46">
        <v>39458.1</v>
      </c>
      <c r="J21" s="46">
        <v>53128.3</v>
      </c>
      <c r="K21" s="45">
        <v>179576.02110000001</v>
      </c>
    </row>
    <row r="22" spans="1:11" ht="38.25" x14ac:dyDescent="0.25">
      <c r="A22" s="49"/>
      <c r="B22" s="57"/>
      <c r="C22" s="24" t="s">
        <v>15</v>
      </c>
      <c r="D22" s="45">
        <v>19023.5</v>
      </c>
      <c r="E22" s="45">
        <v>16056.3</v>
      </c>
      <c r="F22" s="45">
        <v>21471.599999999999</v>
      </c>
      <c r="G22" s="46">
        <v>17818.3</v>
      </c>
      <c r="H22" s="46">
        <v>0</v>
      </c>
      <c r="I22" s="46">
        <v>0</v>
      </c>
      <c r="J22" s="46">
        <v>0</v>
      </c>
      <c r="K22" s="45">
        <v>74369.7</v>
      </c>
    </row>
    <row r="23" spans="1:11" ht="25.5" customHeight="1" x14ac:dyDescent="0.25">
      <c r="A23" s="49"/>
      <c r="B23" s="59" t="s">
        <v>17</v>
      </c>
      <c r="C23" s="24" t="s">
        <v>12</v>
      </c>
      <c r="D23" s="45">
        <v>0</v>
      </c>
      <c r="E23" s="45">
        <v>3000</v>
      </c>
      <c r="F23" s="45">
        <v>3050</v>
      </c>
      <c r="G23" s="46">
        <v>3500</v>
      </c>
      <c r="H23" s="46">
        <v>0</v>
      </c>
      <c r="I23" s="46">
        <v>0</v>
      </c>
      <c r="J23" s="46">
        <v>0</v>
      </c>
      <c r="K23" s="45">
        <v>9550</v>
      </c>
    </row>
    <row r="24" spans="1:11" ht="25.5" x14ac:dyDescent="0.25">
      <c r="A24" s="49"/>
      <c r="B24" s="59"/>
      <c r="C24" s="24" t="s">
        <v>18</v>
      </c>
      <c r="D24" s="45">
        <v>0</v>
      </c>
      <c r="E24" s="45">
        <v>3000</v>
      </c>
      <c r="F24" s="45">
        <v>3050</v>
      </c>
      <c r="G24" s="46">
        <v>3500</v>
      </c>
      <c r="H24" s="46">
        <v>0</v>
      </c>
      <c r="I24" s="46">
        <v>0</v>
      </c>
      <c r="J24" s="46">
        <v>0</v>
      </c>
      <c r="K24" s="45">
        <v>9550</v>
      </c>
    </row>
    <row r="25" spans="1:11" ht="25.5" customHeight="1" x14ac:dyDescent="0.25">
      <c r="A25" s="49"/>
      <c r="B25" s="59" t="s">
        <v>19</v>
      </c>
      <c r="C25" s="24" t="s">
        <v>12</v>
      </c>
      <c r="D25" s="45">
        <v>1559.9</v>
      </c>
      <c r="E25" s="45">
        <v>0</v>
      </c>
      <c r="F25" s="45">
        <v>0</v>
      </c>
      <c r="G25" s="46">
        <v>0</v>
      </c>
      <c r="H25" s="46">
        <v>0</v>
      </c>
      <c r="I25" s="46">
        <v>0</v>
      </c>
      <c r="J25" s="46">
        <v>0</v>
      </c>
      <c r="K25" s="45">
        <v>1559.9</v>
      </c>
    </row>
    <row r="26" spans="1:11" ht="25.5" x14ac:dyDescent="0.25">
      <c r="A26" s="49"/>
      <c r="B26" s="59"/>
      <c r="C26" s="24" t="s">
        <v>13</v>
      </c>
      <c r="D26" s="45">
        <v>1543</v>
      </c>
      <c r="E26" s="45">
        <v>0</v>
      </c>
      <c r="F26" s="45">
        <v>0</v>
      </c>
      <c r="G26" s="46">
        <v>0</v>
      </c>
      <c r="H26" s="46">
        <v>0</v>
      </c>
      <c r="I26" s="46">
        <v>0</v>
      </c>
      <c r="J26" s="46">
        <v>0</v>
      </c>
      <c r="K26" s="45">
        <v>1543</v>
      </c>
    </row>
    <row r="27" spans="1:11" ht="25.5" x14ac:dyDescent="0.25">
      <c r="A27" s="50"/>
      <c r="B27" s="59"/>
      <c r="C27" s="24" t="s">
        <v>18</v>
      </c>
      <c r="D27" s="45">
        <v>16.899999999999999</v>
      </c>
      <c r="E27" s="45">
        <v>0</v>
      </c>
      <c r="F27" s="45">
        <v>0</v>
      </c>
      <c r="G27" s="46">
        <v>0</v>
      </c>
      <c r="H27" s="46">
        <v>0</v>
      </c>
      <c r="I27" s="46">
        <v>0</v>
      </c>
      <c r="J27" s="46">
        <v>0</v>
      </c>
      <c r="K27" s="45">
        <v>16.899999999999999</v>
      </c>
    </row>
    <row r="28" spans="1:11" ht="25.5" customHeight="1" x14ac:dyDescent="0.25">
      <c r="A28" s="48" t="s">
        <v>46</v>
      </c>
      <c r="B28" s="55" t="s">
        <v>11</v>
      </c>
      <c r="C28" s="24" t="s">
        <v>12</v>
      </c>
      <c r="D28" s="45">
        <v>60329.2</v>
      </c>
      <c r="E28" s="45">
        <v>50453.7</v>
      </c>
      <c r="F28" s="45">
        <v>63630</v>
      </c>
      <c r="G28" s="45">
        <v>70786.179940000002</v>
      </c>
      <c r="H28" s="45">
        <v>63229</v>
      </c>
      <c r="I28" s="45">
        <v>65608.100000000006</v>
      </c>
      <c r="J28" s="45">
        <v>79790.3</v>
      </c>
      <c r="K28" s="45">
        <v>453826.47993999993</v>
      </c>
    </row>
    <row r="29" spans="1:11" ht="25.5" x14ac:dyDescent="0.25">
      <c r="A29" s="49"/>
      <c r="B29" s="56"/>
      <c r="C29" s="24" t="s">
        <v>13</v>
      </c>
      <c r="D29" s="45">
        <v>26881</v>
      </c>
      <c r="E29" s="45">
        <v>21156.5</v>
      </c>
      <c r="F29" s="45">
        <v>27479</v>
      </c>
      <c r="G29" s="45">
        <v>36871.639000000003</v>
      </c>
      <c r="H29" s="45">
        <v>25639</v>
      </c>
      <c r="I29" s="45">
        <v>26150</v>
      </c>
      <c r="J29" s="45">
        <v>26662</v>
      </c>
      <c r="K29" s="45">
        <v>190839.139</v>
      </c>
    </row>
    <row r="30" spans="1:11" ht="25.5" x14ac:dyDescent="0.25">
      <c r="A30" s="49"/>
      <c r="B30" s="56"/>
      <c r="C30" s="24" t="s">
        <v>18</v>
      </c>
      <c r="D30" s="45">
        <v>14424.7</v>
      </c>
      <c r="E30" s="45">
        <v>13240.9</v>
      </c>
      <c r="F30" s="45">
        <v>14679.4</v>
      </c>
      <c r="G30" s="45">
        <v>16096.24094</v>
      </c>
      <c r="H30" s="45">
        <v>37590</v>
      </c>
      <c r="I30" s="45">
        <v>39458.1</v>
      </c>
      <c r="J30" s="45">
        <v>53128.3</v>
      </c>
      <c r="K30" s="45">
        <v>188617.64094000001</v>
      </c>
    </row>
    <row r="31" spans="1:11" ht="38.25" x14ac:dyDescent="0.25">
      <c r="A31" s="49"/>
      <c r="B31" s="57"/>
      <c r="C31" s="24" t="s">
        <v>15</v>
      </c>
      <c r="D31" s="45">
        <v>19023.5</v>
      </c>
      <c r="E31" s="45">
        <v>16056.3</v>
      </c>
      <c r="F31" s="45">
        <v>21471.599999999999</v>
      </c>
      <c r="G31" s="45">
        <v>17818.3</v>
      </c>
      <c r="H31" s="45">
        <v>0</v>
      </c>
      <c r="I31" s="45">
        <v>0</v>
      </c>
      <c r="J31" s="45">
        <v>0</v>
      </c>
      <c r="K31" s="45">
        <v>74369.7</v>
      </c>
    </row>
    <row r="32" spans="1:11" ht="25.5" customHeight="1" x14ac:dyDescent="0.25">
      <c r="A32" s="49"/>
      <c r="B32" s="48" t="s">
        <v>16</v>
      </c>
      <c r="C32" s="24" t="s">
        <v>12</v>
      </c>
      <c r="D32" s="45">
        <v>60329.2</v>
      </c>
      <c r="E32" s="45">
        <v>47453.7</v>
      </c>
      <c r="F32" s="45">
        <v>60630</v>
      </c>
      <c r="G32" s="45">
        <v>67286.179940000002</v>
      </c>
      <c r="H32" s="45">
        <v>63229</v>
      </c>
      <c r="I32" s="45">
        <v>65608.100000000006</v>
      </c>
      <c r="J32" s="45">
        <v>79790.3</v>
      </c>
      <c r="K32" s="45">
        <v>444326.47993999993</v>
      </c>
    </row>
    <row r="33" spans="1:13" ht="25.5" x14ac:dyDescent="0.25">
      <c r="A33" s="49"/>
      <c r="B33" s="49"/>
      <c r="C33" s="24" t="s">
        <v>13</v>
      </c>
      <c r="D33" s="45">
        <v>26881</v>
      </c>
      <c r="E33" s="45">
        <v>21156.5</v>
      </c>
      <c r="F33" s="45">
        <v>27479</v>
      </c>
      <c r="G33" s="45">
        <v>36871.639000000003</v>
      </c>
      <c r="H33" s="45">
        <v>25639</v>
      </c>
      <c r="I33" s="45">
        <v>26150</v>
      </c>
      <c r="J33" s="45">
        <v>26662</v>
      </c>
      <c r="K33" s="45">
        <v>190839.139</v>
      </c>
    </row>
    <row r="34" spans="1:13" ht="25.5" x14ac:dyDescent="0.25">
      <c r="A34" s="49"/>
      <c r="B34" s="49"/>
      <c r="C34" s="24" t="s">
        <v>18</v>
      </c>
      <c r="D34" s="45">
        <v>14424.7</v>
      </c>
      <c r="E34" s="45">
        <v>10240.9</v>
      </c>
      <c r="F34" s="45">
        <v>11679.4</v>
      </c>
      <c r="G34" s="45">
        <v>12596.24094</v>
      </c>
      <c r="H34" s="45">
        <v>37590</v>
      </c>
      <c r="I34" s="45">
        <v>39458.1</v>
      </c>
      <c r="J34" s="45">
        <v>53128.3</v>
      </c>
      <c r="K34" s="45">
        <v>179117.64094000001</v>
      </c>
    </row>
    <row r="35" spans="1:13" ht="38.25" x14ac:dyDescent="0.25">
      <c r="A35" s="49"/>
      <c r="B35" s="50"/>
      <c r="C35" s="24" t="s">
        <v>15</v>
      </c>
      <c r="D35" s="45">
        <v>19023.5</v>
      </c>
      <c r="E35" s="45">
        <v>16056.3</v>
      </c>
      <c r="F35" s="45">
        <v>21471.599999999999</v>
      </c>
      <c r="G35" s="45">
        <v>17818.3</v>
      </c>
      <c r="H35" s="45">
        <v>0</v>
      </c>
      <c r="I35" s="45">
        <v>0</v>
      </c>
      <c r="J35" s="45">
        <v>0</v>
      </c>
      <c r="K35" s="45">
        <v>74369.7</v>
      </c>
    </row>
    <row r="36" spans="1:13" ht="25.5" customHeight="1" x14ac:dyDescent="0.25">
      <c r="A36" s="49"/>
      <c r="B36" s="59" t="s">
        <v>17</v>
      </c>
      <c r="C36" s="24" t="s">
        <v>12</v>
      </c>
      <c r="D36" s="45">
        <v>0</v>
      </c>
      <c r="E36" s="45">
        <v>3000</v>
      </c>
      <c r="F36" s="45">
        <v>3000</v>
      </c>
      <c r="G36" s="45">
        <v>3500</v>
      </c>
      <c r="H36" s="45">
        <v>0</v>
      </c>
      <c r="I36" s="45">
        <v>0</v>
      </c>
      <c r="J36" s="45">
        <v>0</v>
      </c>
      <c r="K36" s="45">
        <v>9500</v>
      </c>
    </row>
    <row r="37" spans="1:13" ht="25.5" x14ac:dyDescent="0.25">
      <c r="A37" s="50"/>
      <c r="B37" s="59"/>
      <c r="C37" s="24" t="s">
        <v>18</v>
      </c>
      <c r="D37" s="45">
        <v>0</v>
      </c>
      <c r="E37" s="45">
        <v>3000</v>
      </c>
      <c r="F37" s="45">
        <v>3000</v>
      </c>
      <c r="G37" s="45">
        <v>3500</v>
      </c>
      <c r="H37" s="45">
        <v>0</v>
      </c>
      <c r="I37" s="45">
        <v>0</v>
      </c>
      <c r="J37" s="45">
        <v>0</v>
      </c>
      <c r="K37" s="45">
        <v>9500</v>
      </c>
    </row>
    <row r="38" spans="1:13" ht="25.5" customHeight="1" x14ac:dyDescent="0.25">
      <c r="A38" s="48" t="s">
        <v>44</v>
      </c>
      <c r="B38" s="59" t="s">
        <v>11</v>
      </c>
      <c r="C38" s="24" t="s">
        <v>12</v>
      </c>
      <c r="D38" s="45">
        <v>60329.2</v>
      </c>
      <c r="E38" s="45">
        <v>50453.7</v>
      </c>
      <c r="F38" s="45">
        <v>63630</v>
      </c>
      <c r="G38" s="45">
        <v>70786.179940000002</v>
      </c>
      <c r="H38" s="45">
        <v>63229</v>
      </c>
      <c r="I38" s="45">
        <v>65608.100000000006</v>
      </c>
      <c r="J38" s="45">
        <v>79790.3</v>
      </c>
      <c r="K38" s="45">
        <v>453826.47993999993</v>
      </c>
    </row>
    <row r="39" spans="1:13" ht="25.5" x14ac:dyDescent="0.25">
      <c r="A39" s="49"/>
      <c r="B39" s="59"/>
      <c r="C39" s="24" t="s">
        <v>13</v>
      </c>
      <c r="D39" s="45">
        <v>26881</v>
      </c>
      <c r="E39" s="45">
        <v>21156.5</v>
      </c>
      <c r="F39" s="45">
        <v>27479</v>
      </c>
      <c r="G39" s="45">
        <v>36871.639000000003</v>
      </c>
      <c r="H39" s="45">
        <v>25639</v>
      </c>
      <c r="I39" s="45">
        <v>26150</v>
      </c>
      <c r="J39" s="45">
        <v>26662</v>
      </c>
      <c r="K39" s="45">
        <v>190839.139</v>
      </c>
    </row>
    <row r="40" spans="1:13" ht="25.5" x14ac:dyDescent="0.25">
      <c r="A40" s="49"/>
      <c r="B40" s="59"/>
      <c r="C40" s="24" t="s">
        <v>18</v>
      </c>
      <c r="D40" s="45">
        <v>14424.7</v>
      </c>
      <c r="E40" s="45">
        <v>13240.9</v>
      </c>
      <c r="F40" s="45">
        <v>14679.4</v>
      </c>
      <c r="G40" s="45">
        <v>16096.24094</v>
      </c>
      <c r="H40" s="45">
        <v>37590</v>
      </c>
      <c r="I40" s="45">
        <v>39458.1</v>
      </c>
      <c r="J40" s="45">
        <v>53128.3</v>
      </c>
      <c r="K40" s="45">
        <v>188617.64094000001</v>
      </c>
      <c r="M40" s="18"/>
    </row>
    <row r="41" spans="1:13" ht="38.25" x14ac:dyDescent="0.25">
      <c r="A41" s="49"/>
      <c r="B41" s="59"/>
      <c r="C41" s="24" t="s">
        <v>15</v>
      </c>
      <c r="D41" s="45">
        <v>19023.5</v>
      </c>
      <c r="E41" s="45">
        <v>16056.3</v>
      </c>
      <c r="F41" s="45">
        <v>21471.599999999999</v>
      </c>
      <c r="G41" s="45">
        <v>17818.3</v>
      </c>
      <c r="H41" s="45">
        <v>0</v>
      </c>
      <c r="I41" s="45">
        <v>0</v>
      </c>
      <c r="J41" s="45">
        <v>0</v>
      </c>
      <c r="K41" s="45">
        <v>74369.7</v>
      </c>
    </row>
    <row r="42" spans="1:13" ht="25.5" customHeight="1" x14ac:dyDescent="0.25">
      <c r="A42" s="49"/>
      <c r="B42" s="59" t="s">
        <v>16</v>
      </c>
      <c r="C42" s="24" t="s">
        <v>12</v>
      </c>
      <c r="D42" s="45">
        <v>60329.2</v>
      </c>
      <c r="E42" s="45">
        <v>47453.7</v>
      </c>
      <c r="F42" s="45">
        <v>60630</v>
      </c>
      <c r="G42" s="45">
        <v>67286.179940000002</v>
      </c>
      <c r="H42" s="45">
        <v>63229</v>
      </c>
      <c r="I42" s="45">
        <v>65608.100000000006</v>
      </c>
      <c r="J42" s="45">
        <v>79790.3</v>
      </c>
      <c r="K42" s="45">
        <v>444326.47993999993</v>
      </c>
    </row>
    <row r="43" spans="1:13" ht="25.5" x14ac:dyDescent="0.25">
      <c r="A43" s="49"/>
      <c r="B43" s="59"/>
      <c r="C43" s="24" t="s">
        <v>13</v>
      </c>
      <c r="D43" s="45">
        <v>26881</v>
      </c>
      <c r="E43" s="45">
        <v>21156.5</v>
      </c>
      <c r="F43" s="45">
        <v>27479</v>
      </c>
      <c r="G43" s="45">
        <v>36871.639000000003</v>
      </c>
      <c r="H43" s="45">
        <v>25639</v>
      </c>
      <c r="I43" s="45">
        <v>26150</v>
      </c>
      <c r="J43" s="45">
        <v>26662</v>
      </c>
      <c r="K43" s="45">
        <v>190839.139</v>
      </c>
    </row>
    <row r="44" spans="1:13" ht="25.5" x14ac:dyDescent="0.25">
      <c r="A44" s="49"/>
      <c r="B44" s="59"/>
      <c r="C44" s="24" t="s">
        <v>18</v>
      </c>
      <c r="D44" s="45">
        <v>14424.7</v>
      </c>
      <c r="E44" s="45">
        <v>10240.9</v>
      </c>
      <c r="F44" s="45">
        <v>11679.4</v>
      </c>
      <c r="G44" s="45">
        <v>12596.24094</v>
      </c>
      <c r="H44" s="45">
        <v>37590</v>
      </c>
      <c r="I44" s="45">
        <v>39458.1</v>
      </c>
      <c r="J44" s="45">
        <v>53128.3</v>
      </c>
      <c r="K44" s="45">
        <v>179117.64094000001</v>
      </c>
      <c r="L44" s="17"/>
    </row>
    <row r="45" spans="1:13" ht="38.25" x14ac:dyDescent="0.25">
      <c r="A45" s="49"/>
      <c r="B45" s="59"/>
      <c r="C45" s="24" t="s">
        <v>15</v>
      </c>
      <c r="D45" s="45">
        <v>19023.5</v>
      </c>
      <c r="E45" s="45">
        <v>16056.3</v>
      </c>
      <c r="F45" s="45">
        <v>21471.599999999999</v>
      </c>
      <c r="G45" s="45">
        <v>17818.3</v>
      </c>
      <c r="H45" s="45">
        <v>0</v>
      </c>
      <c r="I45" s="45">
        <v>0</v>
      </c>
      <c r="J45" s="45">
        <v>0</v>
      </c>
      <c r="K45" s="45">
        <v>74369.7</v>
      </c>
    </row>
    <row r="46" spans="1:13" ht="25.5" customHeight="1" x14ac:dyDescent="0.25">
      <c r="A46" s="49"/>
      <c r="B46" s="59" t="s">
        <v>17</v>
      </c>
      <c r="C46" s="24" t="s">
        <v>12</v>
      </c>
      <c r="D46" s="45">
        <v>0</v>
      </c>
      <c r="E46" s="45">
        <v>3000</v>
      </c>
      <c r="F46" s="45">
        <v>3000</v>
      </c>
      <c r="G46" s="45">
        <v>3500</v>
      </c>
      <c r="H46" s="45">
        <v>0</v>
      </c>
      <c r="I46" s="45">
        <v>0</v>
      </c>
      <c r="J46" s="45">
        <v>0</v>
      </c>
      <c r="K46" s="45">
        <v>9500</v>
      </c>
    </row>
    <row r="47" spans="1:13" ht="25.5" x14ac:dyDescent="0.25">
      <c r="A47" s="50"/>
      <c r="B47" s="59"/>
      <c r="C47" s="24" t="s">
        <v>18</v>
      </c>
      <c r="D47" s="45">
        <v>0</v>
      </c>
      <c r="E47" s="45">
        <v>3000</v>
      </c>
      <c r="F47" s="45">
        <v>3000</v>
      </c>
      <c r="G47" s="45">
        <v>3500</v>
      </c>
      <c r="H47" s="45">
        <v>0</v>
      </c>
      <c r="I47" s="45">
        <v>0</v>
      </c>
      <c r="J47" s="45">
        <v>0</v>
      </c>
      <c r="K47" s="45">
        <v>9500</v>
      </c>
    </row>
    <row r="48" spans="1:13" ht="25.5" customHeight="1" x14ac:dyDescent="0.25">
      <c r="A48" s="48" t="s">
        <v>31</v>
      </c>
      <c r="B48" s="51" t="s">
        <v>11</v>
      </c>
      <c r="C48" s="24" t="s">
        <v>12</v>
      </c>
      <c r="D48" s="45">
        <v>13911.5</v>
      </c>
      <c r="E48" s="45">
        <v>12771.2</v>
      </c>
      <c r="F48" s="45">
        <v>14301.8</v>
      </c>
      <c r="G48" s="45">
        <v>14623.8</v>
      </c>
      <c r="H48" s="45">
        <v>36231</v>
      </c>
      <c r="I48" s="45">
        <v>39194</v>
      </c>
      <c r="J48" s="45">
        <v>52859</v>
      </c>
      <c r="K48" s="45">
        <v>183892.3</v>
      </c>
    </row>
    <row r="49" spans="1:13" ht="25.5" x14ac:dyDescent="0.25">
      <c r="A49" s="49"/>
      <c r="B49" s="52"/>
      <c r="C49" s="24" t="s">
        <v>18</v>
      </c>
      <c r="D49" s="45">
        <v>13911.5</v>
      </c>
      <c r="E49" s="45">
        <v>12771.2</v>
      </c>
      <c r="F49" s="45">
        <v>14301.8</v>
      </c>
      <c r="G49" s="45">
        <v>14623.8</v>
      </c>
      <c r="H49" s="45">
        <v>36231</v>
      </c>
      <c r="I49" s="45">
        <v>39194</v>
      </c>
      <c r="J49" s="45">
        <v>52859</v>
      </c>
      <c r="K49" s="45">
        <v>183892.3</v>
      </c>
    </row>
    <row r="50" spans="1:13" ht="25.5" customHeight="1" x14ac:dyDescent="0.25">
      <c r="A50" s="49"/>
      <c r="B50" s="62" t="s">
        <v>16</v>
      </c>
      <c r="C50" s="24" t="s">
        <v>12</v>
      </c>
      <c r="D50" s="45">
        <v>13911.5</v>
      </c>
      <c r="E50" s="45">
        <v>9771.2000000000007</v>
      </c>
      <c r="F50" s="45">
        <v>11301.8</v>
      </c>
      <c r="G50" s="45">
        <v>11123.8</v>
      </c>
      <c r="H50" s="45">
        <v>36231</v>
      </c>
      <c r="I50" s="45">
        <v>39194</v>
      </c>
      <c r="J50" s="45">
        <v>52859</v>
      </c>
      <c r="K50" s="45">
        <v>174392.3</v>
      </c>
      <c r="L50" s="17"/>
    </row>
    <row r="51" spans="1:13" ht="25.5" x14ac:dyDescent="0.25">
      <c r="A51" s="49"/>
      <c r="B51" s="52"/>
      <c r="C51" s="24" t="s">
        <v>18</v>
      </c>
      <c r="D51" s="45">
        <v>13911.5</v>
      </c>
      <c r="E51" s="45">
        <v>9771.2000000000007</v>
      </c>
      <c r="F51" s="45">
        <v>11301.8</v>
      </c>
      <c r="G51" s="45">
        <v>11123.8</v>
      </c>
      <c r="H51" s="45">
        <v>36231</v>
      </c>
      <c r="I51" s="45">
        <v>39194</v>
      </c>
      <c r="J51" s="45">
        <v>52859</v>
      </c>
      <c r="K51" s="45">
        <v>174392.3</v>
      </c>
    </row>
    <row r="52" spans="1:13" ht="25.5" customHeight="1" x14ac:dyDescent="0.25">
      <c r="A52" s="49"/>
      <c r="B52" s="59" t="s">
        <v>17</v>
      </c>
      <c r="C52" s="24" t="s">
        <v>12</v>
      </c>
      <c r="D52" s="45">
        <v>0</v>
      </c>
      <c r="E52" s="45">
        <v>3000</v>
      </c>
      <c r="F52" s="45">
        <v>3000</v>
      </c>
      <c r="G52" s="45">
        <v>3500</v>
      </c>
      <c r="H52" s="45">
        <v>0</v>
      </c>
      <c r="I52" s="45">
        <v>0</v>
      </c>
      <c r="J52" s="45">
        <v>0</v>
      </c>
      <c r="K52" s="45">
        <v>9500</v>
      </c>
    </row>
    <row r="53" spans="1:13" ht="25.5" x14ac:dyDescent="0.25">
      <c r="A53" s="50"/>
      <c r="B53" s="59"/>
      <c r="C53" s="24" t="s">
        <v>14</v>
      </c>
      <c r="D53" s="45">
        <v>0</v>
      </c>
      <c r="E53" s="45">
        <v>3000</v>
      </c>
      <c r="F53" s="45">
        <v>3000</v>
      </c>
      <c r="G53" s="45">
        <v>3500</v>
      </c>
      <c r="H53" s="45">
        <v>0</v>
      </c>
      <c r="I53" s="45">
        <v>0</v>
      </c>
      <c r="J53" s="45">
        <v>0</v>
      </c>
      <c r="K53" s="45">
        <v>9500</v>
      </c>
    </row>
    <row r="54" spans="1:13" ht="25.5" customHeight="1" x14ac:dyDescent="0.25">
      <c r="A54" s="74" t="s">
        <v>32</v>
      </c>
      <c r="B54" s="61" t="s">
        <v>16</v>
      </c>
      <c r="C54" s="24" t="s">
        <v>12</v>
      </c>
      <c r="D54" s="45">
        <v>27152.5</v>
      </c>
      <c r="E54" s="45">
        <v>21426.2</v>
      </c>
      <c r="F54" s="45">
        <v>27756.6</v>
      </c>
      <c r="G54" s="45">
        <v>37244.079940000003</v>
      </c>
      <c r="H54" s="45">
        <v>25898</v>
      </c>
      <c r="I54" s="45">
        <v>26414.1</v>
      </c>
      <c r="J54" s="45">
        <v>26931.3</v>
      </c>
      <c r="K54" s="45">
        <v>192822.77993999998</v>
      </c>
      <c r="L54" s="35"/>
    </row>
    <row r="55" spans="1:13" ht="25.5" x14ac:dyDescent="0.25">
      <c r="A55" s="75"/>
      <c r="B55" s="61"/>
      <c r="C55" s="24" t="s">
        <v>13</v>
      </c>
      <c r="D55" s="45">
        <v>26881</v>
      </c>
      <c r="E55" s="45">
        <v>21156.5</v>
      </c>
      <c r="F55" s="45">
        <v>27479</v>
      </c>
      <c r="G55" s="45">
        <v>36871.639000000003</v>
      </c>
      <c r="H55" s="45">
        <v>25639</v>
      </c>
      <c r="I55" s="45">
        <v>26150</v>
      </c>
      <c r="J55" s="45">
        <v>26662</v>
      </c>
      <c r="K55" s="45">
        <v>190839.139</v>
      </c>
      <c r="L55" s="36"/>
      <c r="M55" s="37"/>
    </row>
    <row r="56" spans="1:13" ht="25.5" x14ac:dyDescent="0.25">
      <c r="A56" s="76"/>
      <c r="B56" s="61"/>
      <c r="C56" s="24" t="s">
        <v>18</v>
      </c>
      <c r="D56" s="45">
        <v>271.5</v>
      </c>
      <c r="E56" s="45">
        <v>269.7</v>
      </c>
      <c r="F56" s="45">
        <v>277.60000000000002</v>
      </c>
      <c r="G56" s="45">
        <v>372.44094000000001</v>
      </c>
      <c r="H56" s="45">
        <v>259</v>
      </c>
      <c r="I56" s="45">
        <v>264.10000000000002</v>
      </c>
      <c r="J56" s="45">
        <v>269.3</v>
      </c>
      <c r="K56" s="45">
        <v>1983.64094</v>
      </c>
      <c r="L56" s="36"/>
      <c r="M56" s="37"/>
    </row>
    <row r="57" spans="1:13" ht="25.5" customHeight="1" x14ac:dyDescent="0.25">
      <c r="A57" s="63" t="s">
        <v>33</v>
      </c>
      <c r="B57" s="63" t="s">
        <v>16</v>
      </c>
      <c r="C57" s="24" t="s">
        <v>12</v>
      </c>
      <c r="D57" s="45">
        <v>241.7</v>
      </c>
      <c r="E57" s="45">
        <v>200</v>
      </c>
      <c r="F57" s="45">
        <v>0</v>
      </c>
      <c r="G57" s="45">
        <v>100</v>
      </c>
      <c r="H57" s="45">
        <v>100</v>
      </c>
      <c r="I57" s="45">
        <v>0</v>
      </c>
      <c r="J57" s="45">
        <v>0</v>
      </c>
      <c r="K57" s="45">
        <v>641.70000000000005</v>
      </c>
      <c r="L57" s="35"/>
    </row>
    <row r="58" spans="1:13" s="35" customFormat="1" ht="25.5" x14ac:dyDescent="0.25">
      <c r="A58" s="64"/>
      <c r="B58" s="64"/>
      <c r="C58" s="24" t="s">
        <v>18</v>
      </c>
      <c r="D58" s="45">
        <v>241.7</v>
      </c>
      <c r="E58" s="45">
        <v>200</v>
      </c>
      <c r="F58" s="45">
        <v>0</v>
      </c>
      <c r="G58" s="45">
        <v>100</v>
      </c>
      <c r="H58" s="45">
        <v>100</v>
      </c>
      <c r="I58" s="45">
        <v>0</v>
      </c>
      <c r="J58" s="45">
        <v>0</v>
      </c>
      <c r="K58" s="45">
        <v>641.70000000000005</v>
      </c>
    </row>
    <row r="59" spans="1:13" ht="25.5" customHeight="1" x14ac:dyDescent="0.25">
      <c r="A59" s="48" t="s">
        <v>34</v>
      </c>
      <c r="B59" s="48" t="s">
        <v>16</v>
      </c>
      <c r="C59" s="24" t="s">
        <v>12</v>
      </c>
      <c r="D59" s="45">
        <v>19023.5</v>
      </c>
      <c r="E59" s="45">
        <v>16056.3</v>
      </c>
      <c r="F59" s="45">
        <v>21471.599999999999</v>
      </c>
      <c r="G59" s="45">
        <v>17818.3</v>
      </c>
      <c r="H59" s="45">
        <v>0</v>
      </c>
      <c r="I59" s="45">
        <v>0</v>
      </c>
      <c r="J59" s="45">
        <v>0</v>
      </c>
      <c r="K59" s="45">
        <v>74369.7</v>
      </c>
    </row>
    <row r="60" spans="1:13" ht="38.25" x14ac:dyDescent="0.25">
      <c r="A60" s="50"/>
      <c r="B60" s="50"/>
      <c r="C60" s="24" t="s">
        <v>26</v>
      </c>
      <c r="D60" s="45">
        <v>19023.5</v>
      </c>
      <c r="E60" s="45">
        <v>16056.3</v>
      </c>
      <c r="F60" s="45">
        <v>21471.599999999999</v>
      </c>
      <c r="G60" s="45">
        <v>17818.3</v>
      </c>
      <c r="H60" s="45">
        <v>0</v>
      </c>
      <c r="I60" s="45">
        <v>0</v>
      </c>
      <c r="J60" s="45">
        <v>0</v>
      </c>
      <c r="K60" s="45">
        <v>74369.7</v>
      </c>
    </row>
    <row r="61" spans="1:13" ht="38.25" x14ac:dyDescent="0.25">
      <c r="A61" s="63" t="s">
        <v>35</v>
      </c>
      <c r="B61" s="23" t="s">
        <v>16</v>
      </c>
      <c r="C61" s="24" t="s">
        <v>12</v>
      </c>
      <c r="D61" s="45">
        <v>0</v>
      </c>
      <c r="E61" s="45">
        <v>0</v>
      </c>
      <c r="F61" s="45">
        <v>100</v>
      </c>
      <c r="G61" s="45">
        <v>1000</v>
      </c>
      <c r="H61" s="45">
        <v>1000</v>
      </c>
      <c r="I61" s="45">
        <v>0</v>
      </c>
      <c r="J61" s="45">
        <v>0</v>
      </c>
      <c r="K61" s="45">
        <v>2100</v>
      </c>
    </row>
    <row r="62" spans="1:13" ht="25.5" x14ac:dyDescent="0.25">
      <c r="A62" s="64"/>
      <c r="B62" s="23"/>
      <c r="C62" s="24" t="s">
        <v>18</v>
      </c>
      <c r="D62" s="45">
        <v>0</v>
      </c>
      <c r="E62" s="45">
        <v>0</v>
      </c>
      <c r="F62" s="45">
        <v>100</v>
      </c>
      <c r="G62" s="45">
        <v>1000</v>
      </c>
      <c r="H62" s="45">
        <v>1000</v>
      </c>
      <c r="I62" s="45">
        <v>0</v>
      </c>
      <c r="J62" s="45">
        <v>0</v>
      </c>
      <c r="K62" s="45">
        <v>2100</v>
      </c>
    </row>
    <row r="63" spans="1:13" x14ac:dyDescent="0.25">
      <c r="A63" s="77" t="s">
        <v>47</v>
      </c>
      <c r="B63" s="51" t="s">
        <v>11</v>
      </c>
      <c r="C63" s="24" t="s">
        <v>12</v>
      </c>
      <c r="D63" s="45">
        <v>50</v>
      </c>
      <c r="E63" s="45">
        <v>50</v>
      </c>
      <c r="F63" s="45">
        <v>50</v>
      </c>
      <c r="G63" s="45">
        <v>158.38015999999999</v>
      </c>
      <c r="H63" s="45">
        <v>200</v>
      </c>
      <c r="I63" s="45">
        <v>0</v>
      </c>
      <c r="J63" s="45">
        <v>0</v>
      </c>
      <c r="K63" s="45">
        <v>508.38015999999999</v>
      </c>
    </row>
    <row r="64" spans="1:13" ht="25.5" x14ac:dyDescent="0.25">
      <c r="A64" s="77"/>
      <c r="B64" s="52"/>
      <c r="C64" s="24" t="s">
        <v>18</v>
      </c>
      <c r="D64" s="45">
        <v>50</v>
      </c>
      <c r="E64" s="45">
        <v>50</v>
      </c>
      <c r="F64" s="45">
        <v>50</v>
      </c>
      <c r="G64" s="45">
        <v>158.38015999999999</v>
      </c>
      <c r="H64" s="45">
        <v>200</v>
      </c>
      <c r="I64" s="45">
        <v>0</v>
      </c>
      <c r="J64" s="45">
        <v>0</v>
      </c>
      <c r="K64" s="45">
        <v>508.38015999999999</v>
      </c>
    </row>
    <row r="65" spans="1:11" x14ac:dyDescent="0.25">
      <c r="A65" s="77"/>
      <c r="B65" s="60" t="s">
        <v>16</v>
      </c>
      <c r="C65" s="24" t="s">
        <v>12</v>
      </c>
      <c r="D65" s="45">
        <v>50</v>
      </c>
      <c r="E65" s="45">
        <v>50</v>
      </c>
      <c r="F65" s="45">
        <v>0</v>
      </c>
      <c r="G65" s="45">
        <v>158.38015999999999</v>
      </c>
      <c r="H65" s="45">
        <v>200</v>
      </c>
      <c r="I65" s="45">
        <v>0</v>
      </c>
      <c r="J65" s="45">
        <v>0</v>
      </c>
      <c r="K65" s="45">
        <v>458.38015999999999</v>
      </c>
    </row>
    <row r="66" spans="1:11" ht="25.5" x14ac:dyDescent="0.25">
      <c r="A66" s="77"/>
      <c r="B66" s="60"/>
      <c r="C66" s="24" t="s">
        <v>18</v>
      </c>
      <c r="D66" s="45">
        <v>50</v>
      </c>
      <c r="E66" s="45">
        <v>50</v>
      </c>
      <c r="F66" s="45">
        <v>0</v>
      </c>
      <c r="G66" s="45">
        <v>158.38015999999999</v>
      </c>
      <c r="H66" s="45">
        <v>200</v>
      </c>
      <c r="I66" s="45">
        <v>0</v>
      </c>
      <c r="J66" s="45">
        <v>0</v>
      </c>
      <c r="K66" s="45">
        <v>458.38015999999999</v>
      </c>
    </row>
    <row r="67" spans="1:11" x14ac:dyDescent="0.25">
      <c r="A67" s="77"/>
      <c r="B67" s="60" t="s">
        <v>17</v>
      </c>
      <c r="C67" s="24" t="s">
        <v>12</v>
      </c>
      <c r="D67" s="45">
        <v>0</v>
      </c>
      <c r="E67" s="45">
        <v>0</v>
      </c>
      <c r="F67" s="45">
        <v>50</v>
      </c>
      <c r="G67" s="45">
        <v>0</v>
      </c>
      <c r="H67" s="45">
        <v>0</v>
      </c>
      <c r="I67" s="45">
        <v>0</v>
      </c>
      <c r="J67" s="45">
        <v>0</v>
      </c>
      <c r="K67" s="45">
        <v>50</v>
      </c>
    </row>
    <row r="68" spans="1:11" ht="25.5" x14ac:dyDescent="0.25">
      <c r="A68" s="77"/>
      <c r="B68" s="60"/>
      <c r="C68" s="24" t="s">
        <v>18</v>
      </c>
      <c r="D68" s="45">
        <v>0</v>
      </c>
      <c r="E68" s="45">
        <v>0</v>
      </c>
      <c r="F68" s="45">
        <v>50</v>
      </c>
      <c r="G68" s="45">
        <v>0</v>
      </c>
      <c r="H68" s="45">
        <v>0</v>
      </c>
      <c r="I68" s="45">
        <v>0</v>
      </c>
      <c r="J68" s="45">
        <v>0</v>
      </c>
      <c r="K68" s="45">
        <v>50</v>
      </c>
    </row>
    <row r="69" spans="1:11" x14ac:dyDescent="0.25">
      <c r="A69" s="74" t="s">
        <v>36</v>
      </c>
      <c r="B69" s="59" t="s">
        <v>11</v>
      </c>
      <c r="C69" s="24" t="s">
        <v>12</v>
      </c>
      <c r="D69" s="45">
        <v>50</v>
      </c>
      <c r="E69" s="45">
        <v>50</v>
      </c>
      <c r="F69" s="45">
        <v>50</v>
      </c>
      <c r="G69" s="45">
        <v>158.38015999999999</v>
      </c>
      <c r="H69" s="45">
        <v>200</v>
      </c>
      <c r="I69" s="45">
        <v>0</v>
      </c>
      <c r="J69" s="45">
        <v>0</v>
      </c>
      <c r="K69" s="45">
        <v>508.38015999999999</v>
      </c>
    </row>
    <row r="70" spans="1:11" ht="25.5" x14ac:dyDescent="0.25">
      <c r="A70" s="75"/>
      <c r="B70" s="59"/>
      <c r="C70" s="24" t="s">
        <v>18</v>
      </c>
      <c r="D70" s="45">
        <v>50</v>
      </c>
      <c r="E70" s="45">
        <v>50</v>
      </c>
      <c r="F70" s="45">
        <v>50</v>
      </c>
      <c r="G70" s="45">
        <v>158.38015999999999</v>
      </c>
      <c r="H70" s="45">
        <v>200</v>
      </c>
      <c r="I70" s="45">
        <v>0</v>
      </c>
      <c r="J70" s="45">
        <v>0</v>
      </c>
      <c r="K70" s="45">
        <v>508.38015999999999</v>
      </c>
    </row>
    <row r="71" spans="1:11" x14ac:dyDescent="0.25">
      <c r="A71" s="75"/>
      <c r="B71" s="59" t="s">
        <v>16</v>
      </c>
      <c r="C71" s="24" t="s">
        <v>12</v>
      </c>
      <c r="D71" s="45">
        <v>50</v>
      </c>
      <c r="E71" s="45">
        <v>50</v>
      </c>
      <c r="F71" s="45">
        <v>0</v>
      </c>
      <c r="G71" s="45">
        <v>158.38015999999999</v>
      </c>
      <c r="H71" s="45">
        <v>200</v>
      </c>
      <c r="I71" s="45">
        <v>0</v>
      </c>
      <c r="J71" s="45">
        <v>0</v>
      </c>
      <c r="K71" s="45">
        <v>458.38015999999999</v>
      </c>
    </row>
    <row r="72" spans="1:11" ht="25.5" x14ac:dyDescent="0.25">
      <c r="A72" s="75"/>
      <c r="B72" s="59"/>
      <c r="C72" s="24" t="s">
        <v>18</v>
      </c>
      <c r="D72" s="45">
        <v>50</v>
      </c>
      <c r="E72" s="45">
        <v>50</v>
      </c>
      <c r="F72" s="45">
        <v>0</v>
      </c>
      <c r="G72" s="45">
        <v>158.38015999999999</v>
      </c>
      <c r="H72" s="45">
        <v>200</v>
      </c>
      <c r="I72" s="45">
        <v>0</v>
      </c>
      <c r="J72" s="45">
        <v>0</v>
      </c>
      <c r="K72" s="45">
        <v>458.38015999999999</v>
      </c>
    </row>
    <row r="73" spans="1:11" x14ac:dyDescent="0.25">
      <c r="A73" s="75"/>
      <c r="B73" s="53" t="s">
        <v>17</v>
      </c>
      <c r="C73" s="24" t="s">
        <v>12</v>
      </c>
      <c r="D73" s="45">
        <v>0</v>
      </c>
      <c r="E73" s="45">
        <v>0</v>
      </c>
      <c r="F73" s="45">
        <v>50</v>
      </c>
      <c r="G73" s="45">
        <v>0</v>
      </c>
      <c r="H73" s="45">
        <v>0</v>
      </c>
      <c r="I73" s="45">
        <v>0</v>
      </c>
      <c r="J73" s="45">
        <v>0</v>
      </c>
      <c r="K73" s="45">
        <v>50</v>
      </c>
    </row>
    <row r="74" spans="1:11" ht="25.5" x14ac:dyDescent="0.25">
      <c r="A74" s="76"/>
      <c r="B74" s="53"/>
      <c r="C74" s="24" t="s">
        <v>18</v>
      </c>
      <c r="D74" s="45">
        <v>0</v>
      </c>
      <c r="E74" s="45">
        <v>0</v>
      </c>
      <c r="F74" s="45">
        <v>50</v>
      </c>
      <c r="G74" s="45">
        <v>0</v>
      </c>
      <c r="H74" s="45">
        <v>0</v>
      </c>
      <c r="I74" s="45">
        <v>0</v>
      </c>
      <c r="J74" s="45">
        <v>0</v>
      </c>
      <c r="K74" s="45">
        <v>50</v>
      </c>
    </row>
    <row r="75" spans="1:11" x14ac:dyDescent="0.25">
      <c r="A75" s="48" t="s">
        <v>37</v>
      </c>
      <c r="B75" s="51" t="s">
        <v>11</v>
      </c>
      <c r="C75" s="24" t="s">
        <v>12</v>
      </c>
      <c r="D75" s="45">
        <v>50</v>
      </c>
      <c r="E75" s="45">
        <v>50</v>
      </c>
      <c r="F75" s="45">
        <v>50</v>
      </c>
      <c r="G75" s="45">
        <v>158.38015999999999</v>
      </c>
      <c r="H75" s="45">
        <v>200</v>
      </c>
      <c r="I75" s="45">
        <v>0</v>
      </c>
      <c r="J75" s="45">
        <v>0</v>
      </c>
      <c r="K75" s="45">
        <v>508.38015999999999</v>
      </c>
    </row>
    <row r="76" spans="1:11" ht="25.5" x14ac:dyDescent="0.25">
      <c r="A76" s="49"/>
      <c r="B76" s="52"/>
      <c r="C76" s="24" t="s">
        <v>18</v>
      </c>
      <c r="D76" s="45">
        <v>50</v>
      </c>
      <c r="E76" s="45">
        <v>50</v>
      </c>
      <c r="F76" s="45">
        <v>50</v>
      </c>
      <c r="G76" s="45">
        <v>158.38015999999999</v>
      </c>
      <c r="H76" s="45">
        <v>200</v>
      </c>
      <c r="I76" s="45">
        <v>0</v>
      </c>
      <c r="J76" s="45">
        <v>0</v>
      </c>
      <c r="K76" s="45">
        <v>508.38015999999999</v>
      </c>
    </row>
    <row r="77" spans="1:11" x14ac:dyDescent="0.25">
      <c r="A77" s="49"/>
      <c r="B77" s="59" t="s">
        <v>16</v>
      </c>
      <c r="C77" s="24" t="s">
        <v>12</v>
      </c>
      <c r="D77" s="45">
        <v>50</v>
      </c>
      <c r="E77" s="45">
        <v>50</v>
      </c>
      <c r="F77" s="45">
        <v>0</v>
      </c>
      <c r="G77" s="45">
        <v>158.38015999999999</v>
      </c>
      <c r="H77" s="45">
        <v>200</v>
      </c>
      <c r="I77" s="45">
        <v>0</v>
      </c>
      <c r="J77" s="45">
        <v>0</v>
      </c>
      <c r="K77" s="45">
        <v>458.38015999999999</v>
      </c>
    </row>
    <row r="78" spans="1:11" ht="25.5" x14ac:dyDescent="0.25">
      <c r="A78" s="49"/>
      <c r="B78" s="59"/>
      <c r="C78" s="24" t="s">
        <v>18</v>
      </c>
      <c r="D78" s="45">
        <v>50</v>
      </c>
      <c r="E78" s="45">
        <v>50</v>
      </c>
      <c r="F78" s="45">
        <v>0</v>
      </c>
      <c r="G78" s="45">
        <v>158.38015999999999</v>
      </c>
      <c r="H78" s="46">
        <v>200</v>
      </c>
      <c r="I78" s="46">
        <v>0</v>
      </c>
      <c r="J78" s="46">
        <v>0</v>
      </c>
      <c r="K78" s="45">
        <v>458.38015999999999</v>
      </c>
    </row>
    <row r="79" spans="1:11" x14ac:dyDescent="0.25">
      <c r="A79" s="49"/>
      <c r="B79" s="59" t="s">
        <v>17</v>
      </c>
      <c r="C79" s="24" t="s">
        <v>12</v>
      </c>
      <c r="D79" s="45">
        <v>0</v>
      </c>
      <c r="E79" s="45">
        <v>0</v>
      </c>
      <c r="F79" s="45">
        <v>50</v>
      </c>
      <c r="G79" s="45">
        <v>0</v>
      </c>
      <c r="H79" s="45">
        <v>0</v>
      </c>
      <c r="I79" s="45">
        <v>0</v>
      </c>
      <c r="J79" s="45">
        <v>0</v>
      </c>
      <c r="K79" s="45">
        <v>50</v>
      </c>
    </row>
    <row r="80" spans="1:11" ht="25.5" x14ac:dyDescent="0.25">
      <c r="A80" s="50"/>
      <c r="B80" s="59"/>
      <c r="C80" s="24" t="s">
        <v>18</v>
      </c>
      <c r="D80" s="45">
        <v>0</v>
      </c>
      <c r="E80" s="45">
        <v>0</v>
      </c>
      <c r="F80" s="45">
        <v>50</v>
      </c>
      <c r="G80" s="45">
        <v>0</v>
      </c>
      <c r="H80" s="45">
        <v>0</v>
      </c>
      <c r="I80" s="45">
        <v>0</v>
      </c>
      <c r="J80" s="45">
        <v>0</v>
      </c>
      <c r="K80" s="45">
        <v>50</v>
      </c>
    </row>
    <row r="81" spans="1:11" x14ac:dyDescent="0.25">
      <c r="A81" s="48" t="s">
        <v>38</v>
      </c>
      <c r="B81" s="51" t="s">
        <v>11</v>
      </c>
      <c r="C81" s="24" t="s">
        <v>12</v>
      </c>
      <c r="D81" s="45">
        <v>0</v>
      </c>
      <c r="E81" s="45">
        <v>0</v>
      </c>
      <c r="F81" s="45">
        <v>0</v>
      </c>
      <c r="G81" s="45">
        <v>0</v>
      </c>
      <c r="H81" s="45">
        <v>0</v>
      </c>
      <c r="I81" s="45">
        <v>0</v>
      </c>
      <c r="J81" s="45">
        <v>0</v>
      </c>
      <c r="K81" s="45">
        <v>0</v>
      </c>
    </row>
    <row r="82" spans="1:11" ht="25.5" x14ac:dyDescent="0.25">
      <c r="A82" s="49"/>
      <c r="B82" s="52"/>
      <c r="C82" s="24" t="s">
        <v>14</v>
      </c>
      <c r="D82" s="45">
        <v>0</v>
      </c>
      <c r="E82" s="45">
        <v>0</v>
      </c>
      <c r="F82" s="45">
        <v>0</v>
      </c>
      <c r="G82" s="45">
        <v>0</v>
      </c>
      <c r="H82" s="45">
        <v>0</v>
      </c>
      <c r="I82" s="45">
        <v>0</v>
      </c>
      <c r="J82" s="45">
        <v>0</v>
      </c>
      <c r="K82" s="45">
        <v>0</v>
      </c>
    </row>
    <row r="83" spans="1:11" x14ac:dyDescent="0.25">
      <c r="A83" s="49"/>
      <c r="B83" s="59" t="s">
        <v>16</v>
      </c>
      <c r="C83" s="24" t="s">
        <v>12</v>
      </c>
      <c r="D83" s="45">
        <v>0</v>
      </c>
      <c r="E83" s="45">
        <v>0</v>
      </c>
      <c r="F83" s="45">
        <v>0</v>
      </c>
      <c r="G83" s="45">
        <v>0</v>
      </c>
      <c r="H83" s="45">
        <v>0</v>
      </c>
      <c r="I83" s="45">
        <v>0</v>
      </c>
      <c r="J83" s="45">
        <v>0</v>
      </c>
      <c r="K83" s="45">
        <v>0</v>
      </c>
    </row>
    <row r="84" spans="1:11" ht="25.5" x14ac:dyDescent="0.25">
      <c r="A84" s="49"/>
      <c r="B84" s="59"/>
      <c r="C84" s="24" t="s">
        <v>14</v>
      </c>
      <c r="D84" s="45">
        <v>0</v>
      </c>
      <c r="E84" s="45">
        <v>0</v>
      </c>
      <c r="F84" s="45">
        <v>0</v>
      </c>
      <c r="G84" s="45">
        <v>0</v>
      </c>
      <c r="H84" s="45">
        <v>0</v>
      </c>
      <c r="I84" s="45">
        <v>0</v>
      </c>
      <c r="J84" s="45">
        <v>0</v>
      </c>
      <c r="K84" s="45">
        <v>0</v>
      </c>
    </row>
    <row r="85" spans="1:11" x14ac:dyDescent="0.25">
      <c r="A85" s="49"/>
      <c r="B85" s="59" t="s">
        <v>17</v>
      </c>
      <c r="C85" s="24" t="s">
        <v>12</v>
      </c>
      <c r="D85" s="45">
        <v>0</v>
      </c>
      <c r="E85" s="45">
        <v>0</v>
      </c>
      <c r="F85" s="45">
        <v>0</v>
      </c>
      <c r="G85" s="45">
        <v>0</v>
      </c>
      <c r="H85" s="45">
        <v>0</v>
      </c>
      <c r="I85" s="45">
        <v>0</v>
      </c>
      <c r="J85" s="45">
        <v>0</v>
      </c>
      <c r="K85" s="45">
        <v>0</v>
      </c>
    </row>
    <row r="86" spans="1:11" ht="25.5" x14ac:dyDescent="0.25">
      <c r="A86" s="50"/>
      <c r="B86" s="59"/>
      <c r="C86" s="24" t="s">
        <v>14</v>
      </c>
      <c r="D86" s="45">
        <v>0</v>
      </c>
      <c r="E86" s="45">
        <v>0</v>
      </c>
      <c r="F86" s="45">
        <v>0</v>
      </c>
      <c r="G86" s="45">
        <v>0</v>
      </c>
      <c r="H86" s="45">
        <v>0</v>
      </c>
      <c r="I86" s="45">
        <v>0</v>
      </c>
      <c r="J86" s="45">
        <v>0</v>
      </c>
      <c r="K86" s="45">
        <v>0</v>
      </c>
    </row>
    <row r="87" spans="1:11" x14ac:dyDescent="0.25">
      <c r="A87" s="48" t="s">
        <v>39</v>
      </c>
      <c r="B87" s="59" t="s">
        <v>16</v>
      </c>
      <c r="C87" s="24" t="s">
        <v>12</v>
      </c>
      <c r="D87" s="45">
        <v>0</v>
      </c>
      <c r="E87" s="45">
        <v>0</v>
      </c>
      <c r="F87" s="45">
        <v>0</v>
      </c>
      <c r="G87" s="45">
        <v>0</v>
      </c>
      <c r="H87" s="45">
        <v>0</v>
      </c>
      <c r="I87" s="45">
        <v>0</v>
      </c>
      <c r="J87" s="45">
        <v>0</v>
      </c>
      <c r="K87" s="45">
        <v>0</v>
      </c>
    </row>
    <row r="88" spans="1:11" ht="25.5" x14ac:dyDescent="0.25">
      <c r="A88" s="50"/>
      <c r="B88" s="59"/>
      <c r="C88" s="24" t="s">
        <v>14</v>
      </c>
      <c r="D88" s="45">
        <v>0</v>
      </c>
      <c r="E88" s="45">
        <v>0</v>
      </c>
      <c r="F88" s="45">
        <v>0</v>
      </c>
      <c r="G88" s="45">
        <v>0</v>
      </c>
      <c r="H88" s="45">
        <v>0</v>
      </c>
      <c r="I88" s="45">
        <v>0</v>
      </c>
      <c r="J88" s="45">
        <v>0</v>
      </c>
      <c r="K88" s="45">
        <v>0</v>
      </c>
    </row>
    <row r="89" spans="1:11" ht="25.5" customHeight="1" x14ac:dyDescent="0.25">
      <c r="A89" s="48" t="s">
        <v>40</v>
      </c>
      <c r="B89" s="53" t="s">
        <v>11</v>
      </c>
      <c r="C89" s="24" t="s">
        <v>12</v>
      </c>
      <c r="D89" s="45">
        <v>1559.9</v>
      </c>
      <c r="E89" s="45">
        <v>0</v>
      </c>
      <c r="F89" s="45">
        <v>0</v>
      </c>
      <c r="G89" s="45">
        <v>0</v>
      </c>
      <c r="H89" s="45">
        <v>0</v>
      </c>
      <c r="I89" s="45">
        <v>0</v>
      </c>
      <c r="J89" s="45">
        <v>0</v>
      </c>
      <c r="K89" s="45">
        <v>1559.9</v>
      </c>
    </row>
    <row r="90" spans="1:11" ht="25.5" x14ac:dyDescent="0.25">
      <c r="A90" s="49"/>
      <c r="B90" s="53"/>
      <c r="C90" s="24" t="s">
        <v>13</v>
      </c>
      <c r="D90" s="45">
        <v>1543</v>
      </c>
      <c r="E90" s="45">
        <v>0</v>
      </c>
      <c r="F90" s="45">
        <v>0</v>
      </c>
      <c r="G90" s="45">
        <v>0</v>
      </c>
      <c r="H90" s="45">
        <v>0</v>
      </c>
      <c r="I90" s="45">
        <v>0</v>
      </c>
      <c r="J90" s="45">
        <v>0</v>
      </c>
      <c r="K90" s="45">
        <v>1543</v>
      </c>
    </row>
    <row r="91" spans="1:11" ht="25.5" x14ac:dyDescent="0.25">
      <c r="A91" s="49"/>
      <c r="B91" s="53"/>
      <c r="C91" s="24" t="s">
        <v>18</v>
      </c>
      <c r="D91" s="45">
        <v>16.899999999999999</v>
      </c>
      <c r="E91" s="45">
        <v>0</v>
      </c>
      <c r="F91" s="45">
        <v>0</v>
      </c>
      <c r="G91" s="45">
        <v>0</v>
      </c>
      <c r="H91" s="45">
        <v>0</v>
      </c>
      <c r="I91" s="45">
        <v>0</v>
      </c>
      <c r="J91" s="45">
        <v>0</v>
      </c>
      <c r="K91" s="45">
        <v>16.899999999999999</v>
      </c>
    </row>
    <row r="92" spans="1:11" x14ac:dyDescent="0.25">
      <c r="A92" s="49"/>
      <c r="B92" s="58" t="s">
        <v>16</v>
      </c>
      <c r="C92" s="24" t="s">
        <v>12</v>
      </c>
      <c r="D92" s="45">
        <v>0</v>
      </c>
      <c r="E92" s="45">
        <v>0</v>
      </c>
      <c r="F92" s="45">
        <v>0</v>
      </c>
      <c r="G92" s="45">
        <v>0</v>
      </c>
      <c r="H92" s="45">
        <v>0</v>
      </c>
      <c r="I92" s="45">
        <v>0</v>
      </c>
      <c r="J92" s="45">
        <v>0</v>
      </c>
      <c r="K92" s="45">
        <v>0</v>
      </c>
    </row>
    <row r="93" spans="1:11" ht="25.5" x14ac:dyDescent="0.25">
      <c r="A93" s="49"/>
      <c r="B93" s="58"/>
      <c r="C93" s="24" t="s">
        <v>13</v>
      </c>
      <c r="D93" s="45">
        <v>0</v>
      </c>
      <c r="E93" s="45">
        <v>0</v>
      </c>
      <c r="F93" s="45">
        <v>0</v>
      </c>
      <c r="G93" s="45">
        <v>0</v>
      </c>
      <c r="H93" s="45">
        <v>0</v>
      </c>
      <c r="I93" s="45">
        <v>0</v>
      </c>
      <c r="J93" s="45">
        <v>0</v>
      </c>
      <c r="K93" s="45">
        <v>0</v>
      </c>
    </row>
    <row r="94" spans="1:11" ht="25.5" x14ac:dyDescent="0.25">
      <c r="A94" s="49"/>
      <c r="B94" s="58"/>
      <c r="C94" s="24" t="s">
        <v>18</v>
      </c>
      <c r="D94" s="45">
        <v>0</v>
      </c>
      <c r="E94" s="45">
        <v>0</v>
      </c>
      <c r="F94" s="45">
        <v>0</v>
      </c>
      <c r="G94" s="45">
        <v>0</v>
      </c>
      <c r="H94" s="45">
        <v>0</v>
      </c>
      <c r="I94" s="45">
        <v>0</v>
      </c>
      <c r="J94" s="45">
        <v>0</v>
      </c>
      <c r="K94" s="45">
        <v>0</v>
      </c>
    </row>
    <row r="95" spans="1:11" ht="25.5" customHeight="1" x14ac:dyDescent="0.25">
      <c r="A95" s="49"/>
      <c r="B95" s="48" t="s">
        <v>19</v>
      </c>
      <c r="C95" s="24" t="s">
        <v>12</v>
      </c>
      <c r="D95" s="45">
        <v>1559.9</v>
      </c>
      <c r="E95" s="45">
        <v>0</v>
      </c>
      <c r="F95" s="45">
        <v>0</v>
      </c>
      <c r="G95" s="45">
        <v>0</v>
      </c>
      <c r="H95" s="45">
        <v>0</v>
      </c>
      <c r="I95" s="45">
        <v>0</v>
      </c>
      <c r="J95" s="45">
        <v>0</v>
      </c>
      <c r="K95" s="45">
        <v>1559.9</v>
      </c>
    </row>
    <row r="96" spans="1:11" ht="25.5" x14ac:dyDescent="0.25">
      <c r="A96" s="49"/>
      <c r="B96" s="49"/>
      <c r="C96" s="24" t="s">
        <v>13</v>
      </c>
      <c r="D96" s="45">
        <v>1543</v>
      </c>
      <c r="E96" s="45">
        <v>0</v>
      </c>
      <c r="F96" s="45">
        <v>0</v>
      </c>
      <c r="G96" s="45">
        <v>0</v>
      </c>
      <c r="H96" s="45">
        <v>0</v>
      </c>
      <c r="I96" s="45">
        <v>0</v>
      </c>
      <c r="J96" s="45">
        <v>0</v>
      </c>
      <c r="K96" s="45">
        <v>1543</v>
      </c>
    </row>
    <row r="97" spans="1:11" ht="25.5" x14ac:dyDescent="0.25">
      <c r="A97" s="50"/>
      <c r="B97" s="50"/>
      <c r="C97" s="24" t="s">
        <v>18</v>
      </c>
      <c r="D97" s="45">
        <v>16.899999999999999</v>
      </c>
      <c r="E97" s="45">
        <v>0</v>
      </c>
      <c r="F97" s="45">
        <v>0</v>
      </c>
      <c r="G97" s="45">
        <v>0</v>
      </c>
      <c r="H97" s="45">
        <v>0</v>
      </c>
      <c r="I97" s="45">
        <v>0</v>
      </c>
      <c r="J97" s="45">
        <v>0</v>
      </c>
      <c r="K97" s="45">
        <v>16.899999999999999</v>
      </c>
    </row>
    <row r="98" spans="1:11" ht="25.5" customHeight="1" x14ac:dyDescent="0.25">
      <c r="A98" s="48" t="s">
        <v>41</v>
      </c>
      <c r="B98" s="55" t="s">
        <v>11</v>
      </c>
      <c r="C98" s="24" t="s">
        <v>12</v>
      </c>
      <c r="D98" s="45">
        <v>1559.9</v>
      </c>
      <c r="E98" s="45">
        <v>0</v>
      </c>
      <c r="F98" s="45">
        <v>0</v>
      </c>
      <c r="G98" s="45">
        <v>0</v>
      </c>
      <c r="H98" s="45">
        <v>0</v>
      </c>
      <c r="I98" s="45">
        <v>0</v>
      </c>
      <c r="J98" s="45">
        <v>0</v>
      </c>
      <c r="K98" s="45">
        <v>1559.9</v>
      </c>
    </row>
    <row r="99" spans="1:11" ht="25.5" x14ac:dyDescent="0.25">
      <c r="A99" s="49"/>
      <c r="B99" s="56"/>
      <c r="C99" s="24" t="s">
        <v>13</v>
      </c>
      <c r="D99" s="45">
        <v>1543</v>
      </c>
      <c r="E99" s="45">
        <v>0</v>
      </c>
      <c r="F99" s="45">
        <v>0</v>
      </c>
      <c r="G99" s="45">
        <v>0</v>
      </c>
      <c r="H99" s="45">
        <v>0</v>
      </c>
      <c r="I99" s="45">
        <v>0</v>
      </c>
      <c r="J99" s="45">
        <v>0</v>
      </c>
      <c r="K99" s="45">
        <v>1543</v>
      </c>
    </row>
    <row r="100" spans="1:11" ht="25.5" x14ac:dyDescent="0.25">
      <c r="A100" s="49"/>
      <c r="B100" s="57"/>
      <c r="C100" s="24" t="s">
        <v>18</v>
      </c>
      <c r="D100" s="45">
        <v>16.899999999999999</v>
      </c>
      <c r="E100" s="45">
        <v>0</v>
      </c>
      <c r="F100" s="45">
        <v>0</v>
      </c>
      <c r="G100" s="45">
        <v>0</v>
      </c>
      <c r="H100" s="45">
        <v>0</v>
      </c>
      <c r="I100" s="45">
        <v>0</v>
      </c>
      <c r="J100" s="45">
        <v>0</v>
      </c>
      <c r="K100" s="45">
        <v>16.899999999999999</v>
      </c>
    </row>
    <row r="101" spans="1:11" x14ac:dyDescent="0.25">
      <c r="A101" s="49"/>
      <c r="B101" s="54" t="s">
        <v>16</v>
      </c>
      <c r="C101" s="24" t="s">
        <v>21</v>
      </c>
      <c r="D101" s="45">
        <v>0</v>
      </c>
      <c r="E101" s="45">
        <v>0</v>
      </c>
      <c r="F101" s="45">
        <v>0</v>
      </c>
      <c r="G101" s="45">
        <v>0</v>
      </c>
      <c r="H101" s="45">
        <v>0</v>
      </c>
      <c r="I101" s="45">
        <v>0</v>
      </c>
      <c r="J101" s="45">
        <v>0</v>
      </c>
      <c r="K101" s="45">
        <v>0</v>
      </c>
    </row>
    <row r="102" spans="1:11" ht="25.5" x14ac:dyDescent="0.25">
      <c r="A102" s="49"/>
      <c r="B102" s="54"/>
      <c r="C102" s="24" t="s">
        <v>13</v>
      </c>
      <c r="D102" s="45">
        <v>0</v>
      </c>
      <c r="E102" s="45">
        <v>0</v>
      </c>
      <c r="F102" s="45">
        <v>0</v>
      </c>
      <c r="G102" s="45">
        <v>0</v>
      </c>
      <c r="H102" s="45">
        <v>0</v>
      </c>
      <c r="I102" s="45">
        <v>0</v>
      </c>
      <c r="J102" s="45">
        <v>0</v>
      </c>
      <c r="K102" s="45">
        <v>0</v>
      </c>
    </row>
    <row r="103" spans="1:11" ht="25.5" x14ac:dyDescent="0.25">
      <c r="A103" s="49"/>
      <c r="B103" s="54"/>
      <c r="C103" s="24" t="s">
        <v>18</v>
      </c>
      <c r="D103" s="45">
        <v>0</v>
      </c>
      <c r="E103" s="45">
        <v>0</v>
      </c>
      <c r="F103" s="45">
        <v>0</v>
      </c>
      <c r="G103" s="45">
        <v>0</v>
      </c>
      <c r="H103" s="45">
        <v>0</v>
      </c>
      <c r="I103" s="45">
        <v>0</v>
      </c>
      <c r="J103" s="45">
        <v>0</v>
      </c>
      <c r="K103" s="45">
        <v>0</v>
      </c>
    </row>
    <row r="104" spans="1:11" ht="25.5" customHeight="1" x14ac:dyDescent="0.25">
      <c r="A104" s="49"/>
      <c r="B104" s="54" t="s">
        <v>19</v>
      </c>
      <c r="C104" s="24" t="s">
        <v>12</v>
      </c>
      <c r="D104" s="45">
        <v>1559.9</v>
      </c>
      <c r="E104" s="45">
        <v>0</v>
      </c>
      <c r="F104" s="45">
        <v>0</v>
      </c>
      <c r="G104" s="45">
        <v>0</v>
      </c>
      <c r="H104" s="45">
        <v>0</v>
      </c>
      <c r="I104" s="45">
        <v>0</v>
      </c>
      <c r="J104" s="45">
        <v>0</v>
      </c>
      <c r="K104" s="45">
        <v>1559.9</v>
      </c>
    </row>
    <row r="105" spans="1:11" ht="25.5" x14ac:dyDescent="0.25">
      <c r="A105" s="49"/>
      <c r="B105" s="54"/>
      <c r="C105" s="24" t="s">
        <v>13</v>
      </c>
      <c r="D105" s="45">
        <v>1543</v>
      </c>
      <c r="E105" s="45">
        <v>0</v>
      </c>
      <c r="F105" s="45">
        <v>0</v>
      </c>
      <c r="G105" s="45">
        <v>0</v>
      </c>
      <c r="H105" s="45">
        <v>0</v>
      </c>
      <c r="I105" s="45">
        <v>0</v>
      </c>
      <c r="J105" s="45">
        <v>0</v>
      </c>
      <c r="K105" s="45">
        <v>1543</v>
      </c>
    </row>
    <row r="106" spans="1:11" ht="25.5" x14ac:dyDescent="0.25">
      <c r="A106" s="50"/>
      <c r="B106" s="54"/>
      <c r="C106" s="24" t="s">
        <v>18</v>
      </c>
      <c r="D106" s="45">
        <v>16.899999999999999</v>
      </c>
      <c r="E106" s="45">
        <v>0</v>
      </c>
      <c r="F106" s="45">
        <v>0</v>
      </c>
      <c r="G106" s="45">
        <v>0</v>
      </c>
      <c r="H106" s="45">
        <v>0</v>
      </c>
      <c r="I106" s="45">
        <v>0</v>
      </c>
      <c r="J106" s="45">
        <v>0</v>
      </c>
      <c r="K106" s="45">
        <v>16.899999999999999</v>
      </c>
    </row>
    <row r="107" spans="1:11" x14ac:dyDescent="0.25">
      <c r="A107" s="53" t="s">
        <v>42</v>
      </c>
      <c r="B107" s="54" t="s">
        <v>16</v>
      </c>
      <c r="C107" s="24" t="s">
        <v>12</v>
      </c>
      <c r="D107" s="45">
        <v>0</v>
      </c>
      <c r="E107" s="45">
        <v>0</v>
      </c>
      <c r="F107" s="45">
        <v>0</v>
      </c>
      <c r="G107" s="45">
        <v>0</v>
      </c>
      <c r="H107" s="45">
        <v>0</v>
      </c>
      <c r="I107" s="45">
        <v>0</v>
      </c>
      <c r="J107" s="45">
        <v>0</v>
      </c>
      <c r="K107" s="45">
        <v>0</v>
      </c>
    </row>
    <row r="108" spans="1:11" ht="25.5" x14ac:dyDescent="0.25">
      <c r="A108" s="53"/>
      <c r="B108" s="54"/>
      <c r="C108" s="24" t="s">
        <v>13</v>
      </c>
      <c r="D108" s="45">
        <v>0</v>
      </c>
      <c r="E108" s="45">
        <v>0</v>
      </c>
      <c r="F108" s="45">
        <v>0</v>
      </c>
      <c r="G108" s="45">
        <v>0</v>
      </c>
      <c r="H108" s="45">
        <v>0</v>
      </c>
      <c r="I108" s="45">
        <v>0</v>
      </c>
      <c r="J108" s="45">
        <v>0</v>
      </c>
      <c r="K108" s="45">
        <v>0</v>
      </c>
    </row>
    <row r="109" spans="1:11" ht="25.5" x14ac:dyDescent="0.25">
      <c r="A109" s="53"/>
      <c r="B109" s="54"/>
      <c r="C109" s="24" t="s">
        <v>18</v>
      </c>
      <c r="D109" s="45">
        <v>0</v>
      </c>
      <c r="E109" s="45">
        <v>0</v>
      </c>
      <c r="F109" s="45">
        <v>0</v>
      </c>
      <c r="G109" s="45">
        <v>0</v>
      </c>
      <c r="H109" s="45">
        <v>0</v>
      </c>
      <c r="I109" s="45">
        <v>0</v>
      </c>
      <c r="J109" s="45">
        <v>0</v>
      </c>
      <c r="K109" s="45">
        <v>0</v>
      </c>
    </row>
    <row r="110" spans="1:11" ht="25.5" customHeight="1" x14ac:dyDescent="0.25">
      <c r="A110" s="53" t="s">
        <v>43</v>
      </c>
      <c r="B110" s="54" t="s">
        <v>19</v>
      </c>
      <c r="C110" s="24" t="s">
        <v>12</v>
      </c>
      <c r="D110" s="45">
        <v>1559.9</v>
      </c>
      <c r="E110" s="45">
        <v>0</v>
      </c>
      <c r="F110" s="45">
        <v>0</v>
      </c>
      <c r="G110" s="45">
        <v>0</v>
      </c>
      <c r="H110" s="45">
        <v>0</v>
      </c>
      <c r="I110" s="45">
        <v>0</v>
      </c>
      <c r="J110" s="45">
        <v>0</v>
      </c>
      <c r="K110" s="45">
        <v>1559.9</v>
      </c>
    </row>
    <row r="111" spans="1:11" ht="25.5" x14ac:dyDescent="0.25">
      <c r="A111" s="53"/>
      <c r="B111" s="54"/>
      <c r="C111" s="24" t="s">
        <v>13</v>
      </c>
      <c r="D111" s="45">
        <v>1543</v>
      </c>
      <c r="E111" s="45">
        <v>0</v>
      </c>
      <c r="F111" s="45">
        <v>0</v>
      </c>
      <c r="G111" s="45">
        <v>0</v>
      </c>
      <c r="H111" s="45">
        <v>0</v>
      </c>
      <c r="I111" s="45">
        <v>0</v>
      </c>
      <c r="J111" s="45">
        <v>0</v>
      </c>
      <c r="K111" s="45">
        <v>1543</v>
      </c>
    </row>
    <row r="112" spans="1:11" ht="25.5" x14ac:dyDescent="0.25">
      <c r="A112" s="53"/>
      <c r="B112" s="54"/>
      <c r="C112" s="24" t="s">
        <v>18</v>
      </c>
      <c r="D112" s="45">
        <v>16.899999999999999</v>
      </c>
      <c r="E112" s="45">
        <v>0</v>
      </c>
      <c r="F112" s="45">
        <v>0</v>
      </c>
      <c r="G112" s="45">
        <v>0</v>
      </c>
      <c r="H112" s="45">
        <v>0</v>
      </c>
      <c r="I112" s="45">
        <v>0</v>
      </c>
      <c r="J112" s="45">
        <v>0</v>
      </c>
      <c r="K112" s="45">
        <v>16.899999999999999</v>
      </c>
    </row>
    <row r="113" spans="1:11" x14ac:dyDescent="0.25">
      <c r="A113" s="1"/>
      <c r="B113" s="1"/>
      <c r="C113" s="41"/>
      <c r="D113" s="42"/>
      <c r="E113" s="42"/>
      <c r="F113" s="42"/>
      <c r="G113" s="42"/>
      <c r="H113" s="42"/>
      <c r="I113" s="42"/>
      <c r="J113" s="42"/>
      <c r="K113" s="42"/>
    </row>
    <row r="114" spans="1:11" x14ac:dyDescent="0.25">
      <c r="A114" s="1"/>
      <c r="B114" s="1"/>
      <c r="C114" s="41"/>
      <c r="D114" s="42"/>
      <c r="E114" s="42"/>
      <c r="F114" s="42"/>
      <c r="G114" s="42"/>
      <c r="H114" s="42"/>
      <c r="I114" s="42"/>
      <c r="J114" s="42"/>
      <c r="K114" s="42"/>
    </row>
    <row r="115" spans="1:11" x14ac:dyDescent="0.25">
      <c r="A115" s="1"/>
      <c r="B115" s="1"/>
      <c r="C115" s="41"/>
      <c r="D115" s="42"/>
      <c r="E115" s="42"/>
      <c r="F115" s="42"/>
      <c r="G115" s="42"/>
      <c r="H115" s="42"/>
      <c r="I115" s="42"/>
      <c r="J115" s="42"/>
      <c r="K115" s="42"/>
    </row>
    <row r="116" spans="1:11" x14ac:dyDescent="0.25">
      <c r="A116" s="1"/>
      <c r="B116" s="1"/>
      <c r="C116" s="41"/>
      <c r="D116" s="42"/>
      <c r="E116" s="42"/>
      <c r="F116" s="42"/>
      <c r="G116" s="42"/>
      <c r="H116" s="42"/>
      <c r="I116" s="42"/>
      <c r="J116" s="42"/>
      <c r="K116" s="42"/>
    </row>
    <row r="117" spans="1:11" x14ac:dyDescent="0.25">
      <c r="A117" s="1"/>
      <c r="B117" s="1"/>
      <c r="C117" s="41"/>
      <c r="D117" s="42"/>
      <c r="E117" s="42"/>
      <c r="F117" s="42"/>
      <c r="G117" s="42"/>
      <c r="H117" s="42"/>
      <c r="I117" s="42"/>
      <c r="J117" s="42"/>
      <c r="K117" s="42"/>
    </row>
    <row r="118" spans="1:11" x14ac:dyDescent="0.25">
      <c r="A118" s="1"/>
      <c r="B118" s="1"/>
      <c r="C118" s="41"/>
      <c r="D118" s="42"/>
      <c r="E118" s="42"/>
      <c r="F118" s="42"/>
      <c r="G118" s="42"/>
      <c r="H118" s="42"/>
      <c r="I118" s="42"/>
      <c r="J118" s="42"/>
      <c r="K118" s="42"/>
    </row>
    <row r="119" spans="1:11" x14ac:dyDescent="0.25">
      <c r="A119" s="1"/>
      <c r="B119" s="1"/>
      <c r="C119" s="41"/>
      <c r="D119" s="42"/>
      <c r="E119" s="42"/>
      <c r="F119" s="42"/>
      <c r="G119" s="42"/>
      <c r="H119" s="42"/>
      <c r="I119" s="42"/>
      <c r="J119" s="42"/>
      <c r="K119" s="42"/>
    </row>
    <row r="120" spans="1:11" x14ac:dyDescent="0.25">
      <c r="A120" s="1"/>
      <c r="B120" s="1"/>
      <c r="C120" s="41"/>
      <c r="D120" s="42"/>
      <c r="E120" s="42"/>
      <c r="F120" s="42"/>
      <c r="G120" s="42"/>
      <c r="H120" s="42"/>
      <c r="I120" s="42"/>
      <c r="J120" s="42"/>
      <c r="K120" s="42"/>
    </row>
  </sheetData>
  <mergeCells count="69">
    <mergeCell ref="A6:K6"/>
    <mergeCell ref="A1:K1"/>
    <mergeCell ref="A2:K2"/>
    <mergeCell ref="A3:K3"/>
    <mergeCell ref="A4:K4"/>
    <mergeCell ref="A5:K5"/>
    <mergeCell ref="A12:A13"/>
    <mergeCell ref="B12:B13"/>
    <mergeCell ref="C12:C13"/>
    <mergeCell ref="D12:K12"/>
    <mergeCell ref="A15:A27"/>
    <mergeCell ref="B15:B18"/>
    <mergeCell ref="B19:B22"/>
    <mergeCell ref="A7:K7"/>
    <mergeCell ref="A8:K8"/>
    <mergeCell ref="A9:K9"/>
    <mergeCell ref="A10:K10"/>
    <mergeCell ref="A11:K11"/>
    <mergeCell ref="B23:B24"/>
    <mergeCell ref="B25:B27"/>
    <mergeCell ref="A38:A47"/>
    <mergeCell ref="B38:B41"/>
    <mergeCell ref="B42:B45"/>
    <mergeCell ref="B46:B47"/>
    <mergeCell ref="A28:A37"/>
    <mergeCell ref="B28:B31"/>
    <mergeCell ref="B32:B35"/>
    <mergeCell ref="B36:B37"/>
    <mergeCell ref="A48:A53"/>
    <mergeCell ref="B48:B49"/>
    <mergeCell ref="B50:B51"/>
    <mergeCell ref="B52:B53"/>
    <mergeCell ref="A69:A74"/>
    <mergeCell ref="B69:B70"/>
    <mergeCell ref="B71:B72"/>
    <mergeCell ref="B73:B74"/>
    <mergeCell ref="A54:A56"/>
    <mergeCell ref="B54:B56"/>
    <mergeCell ref="A57:A58"/>
    <mergeCell ref="B57:B58"/>
    <mergeCell ref="A59:A60"/>
    <mergeCell ref="B59:B60"/>
    <mergeCell ref="A61:A62"/>
    <mergeCell ref="A63:A68"/>
    <mergeCell ref="B63:B64"/>
    <mergeCell ref="B65:B66"/>
    <mergeCell ref="B67:B68"/>
    <mergeCell ref="A75:A80"/>
    <mergeCell ref="B75:B76"/>
    <mergeCell ref="B77:B78"/>
    <mergeCell ref="B79:B80"/>
    <mergeCell ref="A81:A86"/>
    <mergeCell ref="B81:B82"/>
    <mergeCell ref="B83:B84"/>
    <mergeCell ref="B85:B86"/>
    <mergeCell ref="A87:A88"/>
    <mergeCell ref="B87:B88"/>
    <mergeCell ref="A89:A97"/>
    <mergeCell ref="B89:B91"/>
    <mergeCell ref="B92:B94"/>
    <mergeCell ref="B95:B97"/>
    <mergeCell ref="A110:A112"/>
    <mergeCell ref="B110:B112"/>
    <mergeCell ref="A98:A106"/>
    <mergeCell ref="B98:B100"/>
    <mergeCell ref="B101:B103"/>
    <mergeCell ref="B104:B106"/>
    <mergeCell ref="A107:A109"/>
    <mergeCell ref="B107:B109"/>
  </mergeCells>
  <pageMargins left="0.25" right="0.25" top="0.75" bottom="0.75" header="0.3" footer="0.3"/>
  <pageSetup paperSize="9" scale="87" fitToHeight="0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НовМПРазвТранспОбслДекабрь2018</vt:lpstr>
      <vt:lpstr>Дорожная</vt:lpstr>
      <vt:lpstr>НовМПРазвТранспОбслДекабрь2 (2)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KAB-26-PC-2</cp:lastModifiedBy>
  <cp:lastPrinted>2023-11-24T12:00:31Z</cp:lastPrinted>
  <dcterms:created xsi:type="dcterms:W3CDTF">2018-12-12T06:12:23Z</dcterms:created>
  <dcterms:modified xsi:type="dcterms:W3CDTF">2023-12-19T11:12:58Z</dcterms:modified>
</cp:coreProperties>
</file>