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6 МП Развитие транспортного обслуживания\14 - от 23.01.2023 № 21\"/>
    </mc:Choice>
  </mc:AlternateContent>
  <bookViews>
    <workbookView xWindow="0" yWindow="0" windowWidth="20490" windowHeight="7755"/>
  </bookViews>
  <sheets>
    <sheet name="НовМПРазвТранспОбслДекабрь2018" sheetId="1" r:id="rId1"/>
    <sheet name="Дорожная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2" l="1"/>
  <c r="J8" i="2"/>
  <c r="I7" i="2"/>
  <c r="H7" i="2"/>
  <c r="J7" i="2" s="1"/>
  <c r="G7" i="2"/>
  <c r="F7" i="2"/>
  <c r="E7" i="2"/>
  <c r="G17" i="1"/>
  <c r="G30" i="1"/>
  <c r="G40" i="1"/>
  <c r="G34" i="1" s="1"/>
  <c r="J46" i="1"/>
  <c r="J47" i="1"/>
  <c r="F46" i="1"/>
  <c r="J52" i="1"/>
  <c r="J53" i="1"/>
  <c r="J37" i="1"/>
  <c r="J36" i="1"/>
  <c r="J16" i="1"/>
  <c r="G38" i="1"/>
  <c r="G44" i="1"/>
  <c r="G46" i="1"/>
  <c r="F32" i="1"/>
  <c r="F42" i="1"/>
  <c r="I21" i="1"/>
  <c r="H21" i="1"/>
  <c r="I50" i="1"/>
  <c r="H50" i="1"/>
  <c r="I49" i="1"/>
  <c r="I44" i="1" s="1"/>
  <c r="I45" i="1"/>
  <c r="I41" i="1"/>
  <c r="I39" i="1"/>
  <c r="I33" i="1" s="1"/>
  <c r="I29" i="1" s="1"/>
  <c r="I20" i="1" s="1"/>
  <c r="I16" i="1" s="1"/>
  <c r="I59" i="1"/>
  <c r="I57" i="1"/>
  <c r="I54" i="1"/>
  <c r="H54" i="1"/>
  <c r="G59" i="1"/>
  <c r="G41" i="1"/>
  <c r="J24" i="1"/>
  <c r="J23" i="1"/>
  <c r="F44" i="1"/>
  <c r="G21" i="1" l="1"/>
  <c r="G42" i="1"/>
  <c r="I40" i="1"/>
  <c r="I34" i="1" s="1"/>
  <c r="I30" i="1" s="1"/>
  <c r="I17" i="1" s="1"/>
  <c r="I38" i="1"/>
  <c r="I42" i="1"/>
  <c r="I35" i="1"/>
  <c r="I31" i="1" s="1"/>
  <c r="I22" i="1" s="1"/>
  <c r="I18" i="1" s="1"/>
  <c r="I32" i="1"/>
  <c r="I48" i="1"/>
  <c r="F77" i="1"/>
  <c r="J62" i="1"/>
  <c r="F61" i="1"/>
  <c r="J61" i="1" s="1"/>
  <c r="F57" i="1"/>
  <c r="I19" i="1" l="1"/>
  <c r="I15" i="1"/>
  <c r="I28" i="1"/>
  <c r="F40" i="1"/>
  <c r="F34" i="1" l="1"/>
  <c r="J51" i="1"/>
  <c r="E43" i="1" l="1"/>
  <c r="E39" i="1" s="1"/>
  <c r="E33" i="1" s="1"/>
  <c r="E29" i="1" s="1"/>
  <c r="E20" i="1" s="1"/>
  <c r="E16" i="1" s="1"/>
  <c r="E45" i="1"/>
  <c r="E41" i="1" s="1"/>
  <c r="E35" i="1" s="1"/>
  <c r="E31" i="1" s="1"/>
  <c r="E22" i="1" s="1"/>
  <c r="E18" i="1" s="1"/>
  <c r="E59" i="1"/>
  <c r="F30" i="1" l="1"/>
  <c r="H39" i="1"/>
  <c r="H33" i="1" s="1"/>
  <c r="G39" i="1"/>
  <c r="G33" i="1" s="1"/>
  <c r="F39" i="1"/>
  <c r="H41" i="1"/>
  <c r="H35" i="1" s="1"/>
  <c r="H31" i="1" s="1"/>
  <c r="H22" i="1" s="1"/>
  <c r="H18" i="1" s="1"/>
  <c r="G35" i="1"/>
  <c r="G31" i="1" s="1"/>
  <c r="G22" i="1" s="1"/>
  <c r="G18" i="1" s="1"/>
  <c r="F41" i="1"/>
  <c r="F35" i="1" s="1"/>
  <c r="F31" i="1" s="1"/>
  <c r="F22" i="1" s="1"/>
  <c r="F18" i="1" s="1"/>
  <c r="H45" i="1"/>
  <c r="F45" i="1"/>
  <c r="G54" i="1"/>
  <c r="F54" i="1"/>
  <c r="H49" i="1"/>
  <c r="G49" i="1"/>
  <c r="F49" i="1"/>
  <c r="F48" i="1" s="1"/>
  <c r="H57" i="1"/>
  <c r="G57" i="1"/>
  <c r="H59" i="1"/>
  <c r="F59" i="1"/>
  <c r="G48" i="1" l="1"/>
  <c r="H44" i="1"/>
  <c r="H34" i="1" s="1"/>
  <c r="H30" i="1" s="1"/>
  <c r="H17" i="1" s="1"/>
  <c r="H40" i="1"/>
  <c r="F38" i="1"/>
  <c r="H29" i="1"/>
  <c r="H32" i="1"/>
  <c r="G29" i="1"/>
  <c r="H48" i="1"/>
  <c r="J48" i="1" s="1"/>
  <c r="F33" i="1"/>
  <c r="J33" i="1" s="1"/>
  <c r="J49" i="1"/>
  <c r="E38" i="1"/>
  <c r="E42" i="1"/>
  <c r="E50" i="1"/>
  <c r="E28" i="1"/>
  <c r="G50" i="1"/>
  <c r="F50" i="1"/>
  <c r="E54" i="1"/>
  <c r="J39" i="1"/>
  <c r="J55" i="1"/>
  <c r="J57" i="1"/>
  <c r="J58" i="1"/>
  <c r="E15" i="1"/>
  <c r="D15" i="1"/>
  <c r="J18" i="1"/>
  <c r="E19" i="1"/>
  <c r="D19" i="1"/>
  <c r="J22" i="1"/>
  <c r="E32" i="1"/>
  <c r="D32" i="1"/>
  <c r="J31" i="1"/>
  <c r="J35" i="1"/>
  <c r="H38" i="1"/>
  <c r="D38" i="1"/>
  <c r="J41" i="1"/>
  <c r="H42" i="1"/>
  <c r="D42" i="1"/>
  <c r="J43" i="1"/>
  <c r="J45" i="1"/>
  <c r="D59" i="1"/>
  <c r="J59" i="1" s="1"/>
  <c r="J60" i="1"/>
  <c r="D28" i="1"/>
  <c r="J40" i="1" l="1"/>
  <c r="J30" i="1"/>
  <c r="J34" i="1"/>
  <c r="J44" i="1"/>
  <c r="J42" i="1" s="1"/>
  <c r="G20" i="1"/>
  <c r="J50" i="1"/>
  <c r="F29" i="1"/>
  <c r="G32" i="1"/>
  <c r="H20" i="1"/>
  <c r="H16" i="1" s="1"/>
  <c r="H28" i="1"/>
  <c r="J38" i="1"/>
  <c r="J54" i="1"/>
  <c r="J111" i="1"/>
  <c r="H110" i="1"/>
  <c r="G110" i="1"/>
  <c r="E110" i="1"/>
  <c r="D110" i="1"/>
  <c r="J109" i="1"/>
  <c r="J108" i="1"/>
  <c r="E107" i="1"/>
  <c r="D107" i="1"/>
  <c r="I106" i="1"/>
  <c r="I97" i="1" s="1"/>
  <c r="I27" i="1" s="1"/>
  <c r="H106" i="1"/>
  <c r="H97" i="1" s="1"/>
  <c r="H27" i="1" s="1"/>
  <c r="G106" i="1"/>
  <c r="G97" i="1" s="1"/>
  <c r="G27" i="1" s="1"/>
  <c r="F106" i="1"/>
  <c r="F97" i="1" s="1"/>
  <c r="F27" i="1" s="1"/>
  <c r="E106" i="1"/>
  <c r="E97" i="1" s="1"/>
  <c r="E27" i="1" s="1"/>
  <c r="D106" i="1"/>
  <c r="D97" i="1" s="1"/>
  <c r="I105" i="1"/>
  <c r="H105" i="1"/>
  <c r="H96" i="1" s="1"/>
  <c r="H26" i="1" s="1"/>
  <c r="G105" i="1"/>
  <c r="E105" i="1"/>
  <c r="D105" i="1"/>
  <c r="D96" i="1" s="1"/>
  <c r="D26" i="1" s="1"/>
  <c r="H104" i="1"/>
  <c r="H95" i="1" s="1"/>
  <c r="E102" i="1"/>
  <c r="E93" i="1" s="1"/>
  <c r="D102" i="1"/>
  <c r="J80" i="1"/>
  <c r="I79" i="1"/>
  <c r="I73" i="1" s="1"/>
  <c r="H79" i="1"/>
  <c r="F79" i="1"/>
  <c r="F73" i="1" s="1"/>
  <c r="J78" i="1"/>
  <c r="I77" i="1"/>
  <c r="I71" i="1" s="1"/>
  <c r="I69" i="1" s="1"/>
  <c r="I65" i="1" s="1"/>
  <c r="H77" i="1"/>
  <c r="H71" i="1" s="1"/>
  <c r="H69" i="1" s="1"/>
  <c r="H65" i="1" s="1"/>
  <c r="E77" i="1"/>
  <c r="E71" i="1" s="1"/>
  <c r="E69" i="1" s="1"/>
  <c r="E65" i="1" s="1"/>
  <c r="E63" i="1" s="1"/>
  <c r="D77" i="1"/>
  <c r="D71" i="1" s="1"/>
  <c r="D69" i="1" s="1"/>
  <c r="D65" i="1" s="1"/>
  <c r="D63" i="1" s="1"/>
  <c r="I76" i="1"/>
  <c r="I75" i="1" s="1"/>
  <c r="H76" i="1"/>
  <c r="H75" i="1" s="1"/>
  <c r="E76" i="1"/>
  <c r="E75" i="1" s="1"/>
  <c r="D76" i="1"/>
  <c r="I74" i="1"/>
  <c r="I68" i="1" s="1"/>
  <c r="I67" i="1" s="1"/>
  <c r="H74" i="1"/>
  <c r="H68" i="1" s="1"/>
  <c r="H67" i="1" s="1"/>
  <c r="F74" i="1"/>
  <c r="F68" i="1" s="1"/>
  <c r="H73" i="1"/>
  <c r="I72" i="1"/>
  <c r="I70" i="1" s="1"/>
  <c r="I66" i="1" s="1"/>
  <c r="I64" i="1" s="1"/>
  <c r="H72" i="1"/>
  <c r="H70" i="1" s="1"/>
  <c r="H66" i="1" s="1"/>
  <c r="H64" i="1" s="1"/>
  <c r="E72" i="1"/>
  <c r="E70" i="1" s="1"/>
  <c r="E66" i="1" s="1"/>
  <c r="E64" i="1" s="1"/>
  <c r="D72" i="1"/>
  <c r="J56" i="1"/>
  <c r="G15" i="1" l="1"/>
  <c r="J32" i="1"/>
  <c r="G28" i="1"/>
  <c r="G104" i="1"/>
  <c r="G95" i="1" s="1"/>
  <c r="I63" i="1"/>
  <c r="H63" i="1"/>
  <c r="H25" i="1"/>
  <c r="H15" i="1"/>
  <c r="H19" i="1"/>
  <c r="F20" i="1"/>
  <c r="F28" i="1"/>
  <c r="J29" i="1"/>
  <c r="G16" i="1"/>
  <c r="G19" i="1"/>
  <c r="J102" i="1"/>
  <c r="I104" i="1"/>
  <c r="I95" i="1" s="1"/>
  <c r="F72" i="1"/>
  <c r="F70" i="1" s="1"/>
  <c r="F76" i="1"/>
  <c r="F75" i="1" s="1"/>
  <c r="E99" i="1"/>
  <c r="E90" i="1" s="1"/>
  <c r="E104" i="1"/>
  <c r="E95" i="1" s="1"/>
  <c r="J107" i="1"/>
  <c r="J68" i="1"/>
  <c r="J74" i="1"/>
  <c r="D70" i="1"/>
  <c r="J97" i="1"/>
  <c r="F67" i="1"/>
  <c r="J67" i="1" s="1"/>
  <c r="J73" i="1"/>
  <c r="D75" i="1"/>
  <c r="F71" i="1"/>
  <c r="J79" i="1"/>
  <c r="J91" i="1"/>
  <c r="J103" i="1"/>
  <c r="D104" i="1"/>
  <c r="D95" i="1" s="1"/>
  <c r="D27" i="1"/>
  <c r="J27" i="1" s="1"/>
  <c r="J101" i="1"/>
  <c r="J106" i="1"/>
  <c r="D93" i="1"/>
  <c r="E96" i="1"/>
  <c r="E26" i="1" s="1"/>
  <c r="E25" i="1" s="1"/>
  <c r="G96" i="1"/>
  <c r="G26" i="1" s="1"/>
  <c r="G25" i="1" s="1"/>
  <c r="I96" i="1"/>
  <c r="I26" i="1" s="1"/>
  <c r="I25" i="1" s="1"/>
  <c r="D99" i="1"/>
  <c r="D98" i="1" s="1"/>
  <c r="J98" i="1" s="1"/>
  <c r="F105" i="1"/>
  <c r="F110" i="1"/>
  <c r="J110" i="1" s="1"/>
  <c r="J28" i="1" l="1"/>
  <c r="J72" i="1"/>
  <c r="F16" i="1"/>
  <c r="J20" i="1"/>
  <c r="J75" i="1"/>
  <c r="F66" i="1"/>
  <c r="J76" i="1"/>
  <c r="J70" i="1"/>
  <c r="D66" i="1"/>
  <c r="J100" i="1"/>
  <c r="F69" i="1"/>
  <c r="J69" i="1" s="1"/>
  <c r="F65" i="1"/>
  <c r="F63" i="1" s="1"/>
  <c r="J63" i="1" s="1"/>
  <c r="J71" i="1"/>
  <c r="J77" i="1"/>
  <c r="F104" i="1"/>
  <c r="F96" i="1"/>
  <c r="F26" i="1" s="1"/>
  <c r="F25" i="1" s="1"/>
  <c r="D90" i="1"/>
  <c r="D25" i="1"/>
  <c r="J93" i="1"/>
  <c r="J92" i="1"/>
  <c r="J105" i="1"/>
  <c r="J99" i="1" s="1"/>
  <c r="F64" i="1" l="1"/>
  <c r="F21" i="1"/>
  <c r="F17" i="1" s="1"/>
  <c r="J17" i="1" s="1"/>
  <c r="J90" i="1"/>
  <c r="D89" i="1"/>
  <c r="J89" i="1" s="1"/>
  <c r="J96" i="1"/>
  <c r="J25" i="1"/>
  <c r="J66" i="1"/>
  <c r="D64" i="1"/>
  <c r="J65" i="1"/>
  <c r="J26" i="1"/>
  <c r="F95" i="1"/>
  <c r="J95" i="1" s="1"/>
  <c r="J104" i="1"/>
  <c r="J21" i="1" l="1"/>
  <c r="F19" i="1"/>
  <c r="J19" i="1" s="1"/>
  <c r="F15" i="1"/>
  <c r="J15" i="1" s="1"/>
  <c r="J64" i="1"/>
</calcChain>
</file>

<file path=xl/comments1.xml><?xml version="1.0" encoding="utf-8"?>
<comments xmlns="http://schemas.openxmlformats.org/spreadsheetml/2006/main">
  <authors>
    <author>user</author>
  </authors>
  <commentList>
    <comment ref="E5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8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изменения в Пп 11.12.17</t>
        </r>
      </text>
    </comment>
    <comment ref="F1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1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<sst xmlns="http://schemas.openxmlformats.org/spreadsheetml/2006/main" count="203" uniqueCount="60">
  <si>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</si>
  <si>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</si>
  <si>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</si>
  <si>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</si>
  <si>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</si>
  <si>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</si>
  <si>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</si>
  <si>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</si>
  <si>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</si>
  <si>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</si>
  <si>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</si>
  <si>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</si>
  <si>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</si>
  <si>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</si>
  <si>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</si>
  <si>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</si>
  <si>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</si>
  <si>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</si>
  <si>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</si>
  <si>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</si>
  <si>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</si>
  <si>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</si>
  <si>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</si>
  <si>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</si>
  <si>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</si>
  <si>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</si>
  <si>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</si>
  <si>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</si>
  <si>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</si>
  <si>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</si>
  <si>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</si>
  <si>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</si>
  <si>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</si>
  <si>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</si>
  <si>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</si>
  <si>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</si>
  <si>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</si>
  <si>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</si>
  <si>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</si>
  <si>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</si>
  <si>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</si>
  <si>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</si>
  <si>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</si>
  <si>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</si>
  <si>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</si>
  <si>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</si>
  <si>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</si>
  <si>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</si>
  <si>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</si>
  <si>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Мероприятие 2.1.2 </t>
  </si>
  <si>
    <t xml:space="preserve">Мероприятие 2.1.3 </t>
  </si>
  <si>
    <t>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</si>
  <si>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</si>
  <si>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>Мероприятие 1.1.5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</si>
  <si>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3</t>
  </si>
  <si>
    <t>Ремонт дорожного полотна после проведения аварийно-восстановительных работ МУП «Невельского района Невельские таплосети»</t>
  </si>
  <si>
    <t>Формирование законопослушного поведения участников дорожного движения для территории муниципального образования «Невельский район»</t>
  </si>
  <si>
    <t>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</si>
  <si>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Приложение  к постановлению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</si>
  <si>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23.01.2023 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</si>
</sst>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/>
    <xf numFmtId="16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2" borderId="0" xfId="0" applyFont="1" applyFill="1"/>
    <xf numFmtId="0" fontId="6" fillId="0" borderId="0" xfId="0" applyFont="1" applyFill="1"/>
    <xf numFmtId="0" fontId="6" fillId="2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20"/>
  <sheetViews>
    <sheetView tabSelected="1" zoomScaleNormal="100" workbookViewId="0">
      <selection activeCell="A4" sqref="A4:J4"/>
    </sheetView>
  </sheetViews>
  <sheetFormatPr defaultRowHeight="15" x14ac:dyDescent="0.2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style="20" customWidth="1"/>
    <col min="7" max="7" width="10.28515625" style="20" customWidth="1"/>
    <col min="8" max="9" width="8.85546875" style="20" customWidth="1"/>
    <col min="10" max="10" width="10" style="20" customWidth="1"/>
  </cols>
  <sheetData>
    <row r="1" spans="1:10" ht="13.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</row>
    <row r="2" spans="1:10" ht="12" customHeight="1" x14ac:dyDescent="0.25">
      <c r="A2" s="42" t="s">
        <v>48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23.25" customHeight="1" x14ac:dyDescent="0.25">
      <c r="A3" s="43" t="s">
        <v>58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ht="19.5" customHeight="1" x14ac:dyDescent="0.25">
      <c r="A4" s="44" t="s">
        <v>52</v>
      </c>
      <c r="B4" s="44"/>
      <c r="C4" s="44"/>
      <c r="D4" s="44"/>
      <c r="E4" s="44"/>
      <c r="F4" s="44"/>
      <c r="G4" s="44"/>
      <c r="H4" s="44"/>
      <c r="I4" s="44"/>
      <c r="J4" s="44"/>
    </row>
    <row r="5" spans="1:10" s="20" customFormat="1" x14ac:dyDescent="0.25">
      <c r="A5" s="45" t="s">
        <v>59</v>
      </c>
      <c r="B5" s="45"/>
      <c r="C5" s="45"/>
      <c r="D5" s="45"/>
      <c r="E5" s="45"/>
      <c r="F5" s="45"/>
      <c r="G5" s="45"/>
      <c r="H5" s="45"/>
      <c r="I5" s="45"/>
      <c r="J5" s="45"/>
    </row>
    <row r="6" spans="1:10" x14ac:dyDescent="0.25">
      <c r="A6" s="46" t="s">
        <v>54</v>
      </c>
      <c r="B6" s="46"/>
      <c r="C6" s="46"/>
      <c r="D6" s="46"/>
      <c r="E6" s="46"/>
      <c r="F6" s="46"/>
      <c r="G6" s="46"/>
      <c r="H6" s="46"/>
      <c r="I6" s="46"/>
      <c r="J6" s="46"/>
    </row>
    <row r="7" spans="1:10" ht="21.75" customHeight="1" x14ac:dyDescent="0.25">
      <c r="A7" s="38" t="s">
        <v>0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x14ac:dyDescent="0.25">
      <c r="A8" s="38" t="s">
        <v>1</v>
      </c>
      <c r="B8" s="38"/>
      <c r="C8" s="38"/>
      <c r="D8" s="38"/>
      <c r="E8" s="38"/>
      <c r="F8" s="38"/>
      <c r="G8" s="38"/>
      <c r="H8" s="38"/>
      <c r="I8" s="38"/>
      <c r="J8" s="38"/>
    </row>
    <row r="9" spans="1:10" ht="15" customHeight="1" x14ac:dyDescent="0.25">
      <c r="A9" s="38" t="s">
        <v>2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25.5" customHeight="1" x14ac:dyDescent="0.25">
      <c r="A10" s="39" t="s">
        <v>46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0" ht="16.5" customHeight="1" x14ac:dyDescent="0.25">
      <c r="A11" s="40" t="s">
        <v>3</v>
      </c>
      <c r="B11" s="40"/>
      <c r="C11" s="40"/>
      <c r="D11" s="40"/>
      <c r="E11" s="40"/>
      <c r="F11" s="40"/>
      <c r="G11" s="40"/>
      <c r="H11" s="40"/>
      <c r="I11" s="40"/>
      <c r="J11" s="40"/>
    </row>
    <row r="12" spans="1:10" ht="37.5" customHeight="1" x14ac:dyDescent="0.25">
      <c r="A12" s="41" t="s">
        <v>4</v>
      </c>
      <c r="B12" s="41" t="s">
        <v>5</v>
      </c>
      <c r="C12" s="41" t="s">
        <v>6</v>
      </c>
      <c r="D12" s="41" t="s">
        <v>7</v>
      </c>
      <c r="E12" s="41"/>
      <c r="F12" s="41"/>
      <c r="G12" s="41"/>
      <c r="H12" s="41"/>
      <c r="I12" s="41"/>
      <c r="J12" s="41"/>
    </row>
    <row r="13" spans="1:10" ht="48.75" customHeight="1" x14ac:dyDescent="0.25">
      <c r="A13" s="41"/>
      <c r="B13" s="41"/>
      <c r="C13" s="41"/>
      <c r="D13" s="9" t="s">
        <v>8</v>
      </c>
      <c r="E13" s="22" t="s">
        <v>9</v>
      </c>
      <c r="F13" s="15" t="s">
        <v>36</v>
      </c>
      <c r="G13" s="32" t="s">
        <v>37</v>
      </c>
      <c r="H13" s="15" t="s">
        <v>38</v>
      </c>
      <c r="I13" s="15" t="s">
        <v>57</v>
      </c>
      <c r="J13" s="15" t="s">
        <v>10</v>
      </c>
    </row>
    <row r="14" spans="1:10" ht="49.5" customHeight="1" x14ac:dyDescent="0.25">
      <c r="A14" s="2">
        <v>1</v>
      </c>
      <c r="B14" s="3">
        <v>2</v>
      </c>
      <c r="C14" s="2">
        <v>3</v>
      </c>
      <c r="D14" s="11">
        <v>4</v>
      </c>
      <c r="E14" s="23">
        <v>5</v>
      </c>
      <c r="F14" s="16">
        <v>6</v>
      </c>
      <c r="G14" s="33">
        <v>7</v>
      </c>
      <c r="H14" s="16">
        <v>8</v>
      </c>
      <c r="I14" s="16">
        <v>9</v>
      </c>
      <c r="J14" s="16">
        <v>10</v>
      </c>
    </row>
    <row r="15" spans="1:10" ht="19.5" customHeight="1" x14ac:dyDescent="0.25">
      <c r="A15" s="52" t="s">
        <v>11</v>
      </c>
      <c r="B15" s="55" t="s">
        <v>12</v>
      </c>
      <c r="C15" s="4" t="s">
        <v>13</v>
      </c>
      <c r="D15" s="5">
        <f t="shared" ref="D15:I15" si="0">SUM(D16:D18)</f>
        <v>61939.1</v>
      </c>
      <c r="E15" s="5">
        <f t="shared" si="0"/>
        <v>50503.7</v>
      </c>
      <c r="F15" s="17">
        <f t="shared" si="0"/>
        <v>63680</v>
      </c>
      <c r="G15" s="18">
        <f>SUM(G16:G18)</f>
        <v>57401.7</v>
      </c>
      <c r="H15" s="17">
        <f t="shared" si="0"/>
        <v>57476</v>
      </c>
      <c r="I15" s="17">
        <f t="shared" si="0"/>
        <v>59838</v>
      </c>
      <c r="J15" s="17">
        <f t="shared" ref="J15:J22" si="1">SUM(D15:I15)</f>
        <v>350838.5</v>
      </c>
    </row>
    <row r="16" spans="1:10" ht="32.25" customHeight="1" x14ac:dyDescent="0.25">
      <c r="A16" s="53"/>
      <c r="B16" s="56"/>
      <c r="C16" s="4" t="s">
        <v>14</v>
      </c>
      <c r="D16" s="5">
        <v>28424</v>
      </c>
      <c r="E16" s="5">
        <f>E20</f>
        <v>21156.5</v>
      </c>
      <c r="F16" s="17">
        <f t="shared" ref="F16:I18" si="2">F20</f>
        <v>27479</v>
      </c>
      <c r="G16" s="18">
        <f t="shared" si="2"/>
        <v>27231</v>
      </c>
      <c r="H16" s="29">
        <f t="shared" si="2"/>
        <v>27836</v>
      </c>
      <c r="I16" s="29">
        <f t="shared" si="2"/>
        <v>28443</v>
      </c>
      <c r="J16" s="17">
        <f>SUM(D16:I16)</f>
        <v>160569.5</v>
      </c>
    </row>
    <row r="17" spans="1:10" ht="31.5" customHeight="1" x14ac:dyDescent="0.25">
      <c r="A17" s="53"/>
      <c r="B17" s="56"/>
      <c r="C17" s="34" t="s">
        <v>15</v>
      </c>
      <c r="D17" s="17">
        <v>14491.6</v>
      </c>
      <c r="E17" s="17">
        <v>13290.9</v>
      </c>
      <c r="F17" s="17">
        <f>F21+F24</f>
        <v>14729.4</v>
      </c>
      <c r="G17" s="18">
        <f>G21+G24</f>
        <v>15255.7</v>
      </c>
      <c r="H17" s="17">
        <f>H21</f>
        <v>14187</v>
      </c>
      <c r="I17" s="17">
        <f>I21</f>
        <v>15027</v>
      </c>
      <c r="J17" s="17">
        <f>SUM(D17:I17)</f>
        <v>86981.6</v>
      </c>
    </row>
    <row r="18" spans="1:10" ht="44.25" customHeight="1" x14ac:dyDescent="0.25">
      <c r="A18" s="54"/>
      <c r="B18" s="57"/>
      <c r="C18" s="4" t="s">
        <v>16</v>
      </c>
      <c r="D18" s="5">
        <v>19023.5</v>
      </c>
      <c r="E18" s="5">
        <f>E22</f>
        <v>16056.3</v>
      </c>
      <c r="F18" s="17">
        <f t="shared" si="2"/>
        <v>21471.599999999999</v>
      </c>
      <c r="G18" s="18">
        <f t="shared" si="2"/>
        <v>14915</v>
      </c>
      <c r="H18" s="17">
        <f t="shared" si="2"/>
        <v>15453</v>
      </c>
      <c r="I18" s="17">
        <f t="shared" si="2"/>
        <v>16368</v>
      </c>
      <c r="J18" s="17">
        <f t="shared" si="1"/>
        <v>103287.4</v>
      </c>
    </row>
    <row r="19" spans="1:10" ht="32.25" customHeight="1" x14ac:dyDescent="0.25">
      <c r="A19" s="55"/>
      <c r="B19" s="55" t="s">
        <v>17</v>
      </c>
      <c r="C19" s="4" t="s">
        <v>13</v>
      </c>
      <c r="D19" s="5">
        <f t="shared" ref="D19:I19" si="3">SUM(D20:D22)</f>
        <v>60379.199999999997</v>
      </c>
      <c r="E19" s="5">
        <f t="shared" si="3"/>
        <v>47503.7</v>
      </c>
      <c r="F19" s="17">
        <f t="shared" si="3"/>
        <v>60630</v>
      </c>
      <c r="G19" s="18">
        <f t="shared" si="3"/>
        <v>54401.7</v>
      </c>
      <c r="H19" s="17">
        <f t="shared" si="3"/>
        <v>57476</v>
      </c>
      <c r="I19" s="17">
        <f t="shared" si="3"/>
        <v>59838</v>
      </c>
      <c r="J19" s="17">
        <f t="shared" si="1"/>
        <v>340228.6</v>
      </c>
    </row>
    <row r="20" spans="1:10" ht="34.5" customHeight="1" x14ac:dyDescent="0.25">
      <c r="A20" s="56"/>
      <c r="B20" s="56"/>
      <c r="C20" s="4" t="s">
        <v>14</v>
      </c>
      <c r="D20" s="5">
        <v>26881</v>
      </c>
      <c r="E20" s="5">
        <f>E29</f>
        <v>21156.5</v>
      </c>
      <c r="F20" s="17">
        <f>F29</f>
        <v>27479</v>
      </c>
      <c r="G20" s="18">
        <f>G29</f>
        <v>27231</v>
      </c>
      <c r="H20" s="17">
        <f>H29</f>
        <v>27836</v>
      </c>
      <c r="I20" s="17">
        <f>I29</f>
        <v>28443</v>
      </c>
      <c r="J20" s="17">
        <f t="shared" si="1"/>
        <v>159026.5</v>
      </c>
    </row>
    <row r="21" spans="1:10" ht="25.5" x14ac:dyDescent="0.25">
      <c r="A21" s="56"/>
      <c r="B21" s="56"/>
      <c r="C21" s="34" t="s">
        <v>15</v>
      </c>
      <c r="D21" s="17">
        <v>14474.7</v>
      </c>
      <c r="E21" s="17">
        <v>10290.9</v>
      </c>
      <c r="F21" s="17">
        <f>F34+F66</f>
        <v>11679.4</v>
      </c>
      <c r="G21" s="18">
        <f>G34+G66</f>
        <v>12255.7</v>
      </c>
      <c r="H21" s="17">
        <f>H30+H64</f>
        <v>14187</v>
      </c>
      <c r="I21" s="17">
        <f>I30+I64</f>
        <v>15027</v>
      </c>
      <c r="J21" s="17">
        <f t="shared" si="1"/>
        <v>77914.7</v>
      </c>
    </row>
    <row r="22" spans="1:10" ht="38.25" x14ac:dyDescent="0.25">
      <c r="A22" s="57"/>
      <c r="B22" s="57"/>
      <c r="C22" s="4" t="s">
        <v>16</v>
      </c>
      <c r="D22" s="5">
        <v>19023.5</v>
      </c>
      <c r="E22" s="5">
        <f>E31</f>
        <v>16056.3</v>
      </c>
      <c r="F22" s="17">
        <f>F31</f>
        <v>21471.599999999999</v>
      </c>
      <c r="G22" s="18">
        <f>G31</f>
        <v>14915</v>
      </c>
      <c r="H22" s="17">
        <f>H31</f>
        <v>15453</v>
      </c>
      <c r="I22" s="17">
        <f>I31</f>
        <v>16368</v>
      </c>
      <c r="J22" s="17">
        <f t="shared" si="1"/>
        <v>103287.4</v>
      </c>
    </row>
    <row r="23" spans="1:10" ht="40.5" customHeight="1" x14ac:dyDescent="0.25">
      <c r="A23" s="55"/>
      <c r="B23" s="47" t="s">
        <v>18</v>
      </c>
      <c r="C23" s="4" t="s">
        <v>13</v>
      </c>
      <c r="D23" s="5">
        <v>0</v>
      </c>
      <c r="E23" s="5">
        <v>3000</v>
      </c>
      <c r="F23" s="17">
        <v>3050</v>
      </c>
      <c r="G23" s="18">
        <v>3000</v>
      </c>
      <c r="H23" s="17">
        <v>0</v>
      </c>
      <c r="I23" s="17">
        <v>0</v>
      </c>
      <c r="J23" s="17">
        <f>SUM(D23:I23)</f>
        <v>9050</v>
      </c>
    </row>
    <row r="24" spans="1:10" ht="30.75" customHeight="1" x14ac:dyDescent="0.25">
      <c r="A24" s="57"/>
      <c r="B24" s="47"/>
      <c r="C24" s="4" t="s">
        <v>19</v>
      </c>
      <c r="D24" s="5">
        <v>0</v>
      </c>
      <c r="E24" s="5">
        <v>3000</v>
      </c>
      <c r="F24" s="17">
        <v>3050</v>
      </c>
      <c r="G24" s="18">
        <v>3000</v>
      </c>
      <c r="H24" s="17">
        <v>0</v>
      </c>
      <c r="I24" s="17">
        <v>0</v>
      </c>
      <c r="J24" s="17">
        <f>SUM(D24:I24)</f>
        <v>9050</v>
      </c>
    </row>
    <row r="25" spans="1:10" ht="35.25" customHeight="1" x14ac:dyDescent="0.25">
      <c r="A25" s="55"/>
      <c r="B25" s="47" t="s">
        <v>20</v>
      </c>
      <c r="C25" s="4" t="s">
        <v>13</v>
      </c>
      <c r="D25" s="5">
        <f t="shared" ref="D25:I25" si="4">SUM(D26:D27)</f>
        <v>1559.9</v>
      </c>
      <c r="E25" s="5">
        <f t="shared" si="4"/>
        <v>0</v>
      </c>
      <c r="F25" s="17">
        <f t="shared" si="4"/>
        <v>0</v>
      </c>
      <c r="G25" s="18">
        <f t="shared" si="4"/>
        <v>0</v>
      </c>
      <c r="H25" s="17">
        <f t="shared" si="4"/>
        <v>0</v>
      </c>
      <c r="I25" s="17">
        <f t="shared" si="4"/>
        <v>0</v>
      </c>
      <c r="J25" s="17">
        <f t="shared" ref="J25:J27" si="5">SUM(D25:I25)</f>
        <v>1559.9</v>
      </c>
    </row>
    <row r="26" spans="1:10" ht="25.5" x14ac:dyDescent="0.25">
      <c r="A26" s="56"/>
      <c r="B26" s="47"/>
      <c r="C26" s="4" t="s">
        <v>14</v>
      </c>
      <c r="D26" s="5">
        <f t="shared" ref="D26:I27" si="6">D96</f>
        <v>1543</v>
      </c>
      <c r="E26" s="5">
        <f t="shared" si="6"/>
        <v>0</v>
      </c>
      <c r="F26" s="17">
        <f t="shared" si="6"/>
        <v>0</v>
      </c>
      <c r="G26" s="18">
        <f t="shared" si="6"/>
        <v>0</v>
      </c>
      <c r="H26" s="17">
        <f t="shared" si="6"/>
        <v>0</v>
      </c>
      <c r="I26" s="17">
        <f t="shared" si="6"/>
        <v>0</v>
      </c>
      <c r="J26" s="17">
        <f t="shared" si="5"/>
        <v>1543</v>
      </c>
    </row>
    <row r="27" spans="1:10" ht="24.75" customHeight="1" x14ac:dyDescent="0.25">
      <c r="A27" s="57"/>
      <c r="B27" s="47"/>
      <c r="C27" s="4" t="s">
        <v>19</v>
      </c>
      <c r="D27" s="5">
        <f t="shared" si="6"/>
        <v>16.899999999999999</v>
      </c>
      <c r="E27" s="5">
        <f t="shared" si="6"/>
        <v>0</v>
      </c>
      <c r="F27" s="17">
        <f t="shared" si="6"/>
        <v>0</v>
      </c>
      <c r="G27" s="18">
        <f t="shared" si="6"/>
        <v>0</v>
      </c>
      <c r="H27" s="17">
        <f t="shared" si="6"/>
        <v>0</v>
      </c>
      <c r="I27" s="17">
        <f t="shared" si="6"/>
        <v>0</v>
      </c>
      <c r="J27" s="17">
        <f t="shared" si="5"/>
        <v>16.899999999999999</v>
      </c>
    </row>
    <row r="28" spans="1:10" ht="21" customHeight="1" x14ac:dyDescent="0.25">
      <c r="A28" s="4" t="s">
        <v>21</v>
      </c>
      <c r="B28" s="55" t="s">
        <v>12</v>
      </c>
      <c r="C28" s="4" t="s">
        <v>13</v>
      </c>
      <c r="D28" s="5">
        <f t="shared" ref="D28:I28" si="7">SUM(D29:D31)</f>
        <v>60329.2</v>
      </c>
      <c r="E28" s="5">
        <f t="shared" si="7"/>
        <v>50453.7</v>
      </c>
      <c r="F28" s="17">
        <f t="shared" si="7"/>
        <v>63630</v>
      </c>
      <c r="G28" s="18">
        <f>G32+G36</f>
        <v>57201.7</v>
      </c>
      <c r="H28" s="17">
        <f t="shared" si="7"/>
        <v>57276</v>
      </c>
      <c r="I28" s="17">
        <f t="shared" si="7"/>
        <v>59638</v>
      </c>
      <c r="J28" s="17">
        <f>SUM(D28:I28)</f>
        <v>348528.6</v>
      </c>
    </row>
    <row r="29" spans="1:10" ht="34.5" customHeight="1" x14ac:dyDescent="0.25">
      <c r="A29" s="52" t="s">
        <v>39</v>
      </c>
      <c r="B29" s="56"/>
      <c r="C29" s="4" t="s">
        <v>14</v>
      </c>
      <c r="D29" s="5">
        <v>26881</v>
      </c>
      <c r="E29" s="5">
        <f>E33</f>
        <v>21156.5</v>
      </c>
      <c r="F29" s="17">
        <f t="shared" ref="F29:I31" si="8">F33</f>
        <v>27479</v>
      </c>
      <c r="G29" s="18">
        <f t="shared" si="8"/>
        <v>27231</v>
      </c>
      <c r="H29" s="17">
        <f t="shared" si="8"/>
        <v>27836</v>
      </c>
      <c r="I29" s="17">
        <f t="shared" si="8"/>
        <v>28443</v>
      </c>
      <c r="J29" s="17">
        <f t="shared" ref="J29:J35" si="9">SUM(D29:I29)</f>
        <v>159026.5</v>
      </c>
    </row>
    <row r="30" spans="1:10" ht="25.5" x14ac:dyDescent="0.25">
      <c r="A30" s="53"/>
      <c r="B30" s="56"/>
      <c r="C30" s="34" t="s">
        <v>19</v>
      </c>
      <c r="D30" s="17">
        <v>14424.7</v>
      </c>
      <c r="E30" s="17">
        <v>13240.9</v>
      </c>
      <c r="F30" s="17">
        <f>F34+F37</f>
        <v>14679.4</v>
      </c>
      <c r="G30" s="18">
        <f>G34+G37</f>
        <v>15055.7</v>
      </c>
      <c r="H30" s="17">
        <f t="shared" si="8"/>
        <v>13987</v>
      </c>
      <c r="I30" s="17">
        <f t="shared" si="8"/>
        <v>14827</v>
      </c>
      <c r="J30" s="17">
        <f t="shared" si="9"/>
        <v>86214.7</v>
      </c>
    </row>
    <row r="31" spans="1:10" ht="41.25" customHeight="1" x14ac:dyDescent="0.25">
      <c r="A31" s="53"/>
      <c r="B31" s="57"/>
      <c r="C31" s="4" t="s">
        <v>16</v>
      </c>
      <c r="D31" s="5">
        <v>19023.5</v>
      </c>
      <c r="E31" s="5">
        <f>E35</f>
        <v>16056.3</v>
      </c>
      <c r="F31" s="17">
        <f t="shared" si="8"/>
        <v>21471.599999999999</v>
      </c>
      <c r="G31" s="18">
        <f t="shared" si="8"/>
        <v>14915</v>
      </c>
      <c r="H31" s="17">
        <f t="shared" si="8"/>
        <v>15453</v>
      </c>
      <c r="I31" s="17">
        <f t="shared" si="8"/>
        <v>16368</v>
      </c>
      <c r="J31" s="17">
        <f t="shared" si="9"/>
        <v>103287.4</v>
      </c>
    </row>
    <row r="32" spans="1:10" ht="24.75" customHeight="1" x14ac:dyDescent="0.25">
      <c r="A32" s="53"/>
      <c r="B32" s="52" t="s">
        <v>17</v>
      </c>
      <c r="C32" s="4" t="s">
        <v>13</v>
      </c>
      <c r="D32" s="5">
        <f>SUM(D33:D35)</f>
        <v>60329.2</v>
      </c>
      <c r="E32" s="5">
        <f>SUM(E33:E35)</f>
        <v>47453.7</v>
      </c>
      <c r="F32" s="17">
        <f>F33+F34+F35</f>
        <v>60630</v>
      </c>
      <c r="G32" s="18">
        <f>SUM(G33:G35)</f>
        <v>54201.7</v>
      </c>
      <c r="H32" s="17">
        <f>SUM(H33:H35)</f>
        <v>57276</v>
      </c>
      <c r="I32" s="17">
        <f>SUM(I33:I35)</f>
        <v>59638</v>
      </c>
      <c r="J32" s="17">
        <f t="shared" si="9"/>
        <v>339528.6</v>
      </c>
    </row>
    <row r="33" spans="1:12" ht="29.25" customHeight="1" x14ac:dyDescent="0.25">
      <c r="A33" s="53"/>
      <c r="B33" s="53"/>
      <c r="C33" s="4" t="s">
        <v>14</v>
      </c>
      <c r="D33" s="5">
        <v>26881</v>
      </c>
      <c r="E33" s="5">
        <f>E39</f>
        <v>21156.5</v>
      </c>
      <c r="F33" s="17">
        <f t="shared" ref="F33:I35" si="10">F39</f>
        <v>27479</v>
      </c>
      <c r="G33" s="18">
        <f t="shared" si="10"/>
        <v>27231</v>
      </c>
      <c r="H33" s="17">
        <f t="shared" si="10"/>
        <v>27836</v>
      </c>
      <c r="I33" s="17">
        <f t="shared" si="10"/>
        <v>28443</v>
      </c>
      <c r="J33" s="17">
        <f t="shared" si="9"/>
        <v>159026.5</v>
      </c>
    </row>
    <row r="34" spans="1:12" ht="29.25" customHeight="1" x14ac:dyDescent="0.25">
      <c r="A34" s="53"/>
      <c r="B34" s="53"/>
      <c r="C34" s="34" t="s">
        <v>19</v>
      </c>
      <c r="D34" s="17">
        <v>14424.7</v>
      </c>
      <c r="E34" s="17">
        <v>10240.9</v>
      </c>
      <c r="F34" s="17">
        <f>F44</f>
        <v>11679.4</v>
      </c>
      <c r="G34" s="18">
        <f>G40</f>
        <v>12055.7</v>
      </c>
      <c r="H34" s="17">
        <f t="shared" si="10"/>
        <v>13987</v>
      </c>
      <c r="I34" s="17">
        <f t="shared" si="10"/>
        <v>14827</v>
      </c>
      <c r="J34" s="17">
        <f t="shared" si="9"/>
        <v>77214.7</v>
      </c>
    </row>
    <row r="35" spans="1:12" ht="39.75" customHeight="1" x14ac:dyDescent="0.25">
      <c r="A35" s="53"/>
      <c r="B35" s="54"/>
      <c r="C35" s="4" t="s">
        <v>16</v>
      </c>
      <c r="D35" s="5">
        <v>19023.5</v>
      </c>
      <c r="E35" s="5">
        <f>E41</f>
        <v>16056.3</v>
      </c>
      <c r="F35" s="17">
        <f t="shared" si="10"/>
        <v>21471.599999999999</v>
      </c>
      <c r="G35" s="18">
        <f t="shared" si="10"/>
        <v>14915</v>
      </c>
      <c r="H35" s="17">
        <f t="shared" si="10"/>
        <v>15453</v>
      </c>
      <c r="I35" s="17">
        <f t="shared" si="10"/>
        <v>16368</v>
      </c>
      <c r="J35" s="17">
        <f t="shared" si="9"/>
        <v>103287.4</v>
      </c>
    </row>
    <row r="36" spans="1:12" ht="27" customHeight="1" x14ac:dyDescent="0.25">
      <c r="A36" s="53"/>
      <c r="B36" s="47" t="s">
        <v>18</v>
      </c>
      <c r="C36" s="4" t="s">
        <v>13</v>
      </c>
      <c r="D36" s="5">
        <v>0</v>
      </c>
      <c r="E36" s="5">
        <v>3000</v>
      </c>
      <c r="F36" s="17">
        <v>3000</v>
      </c>
      <c r="G36" s="18">
        <v>3000</v>
      </c>
      <c r="H36" s="17">
        <v>0</v>
      </c>
      <c r="I36" s="17">
        <v>0</v>
      </c>
      <c r="J36" s="17">
        <f>SUM(D36:I36)</f>
        <v>9000</v>
      </c>
    </row>
    <row r="37" spans="1:12" ht="29.25" customHeight="1" x14ac:dyDescent="0.25">
      <c r="A37" s="54"/>
      <c r="B37" s="47"/>
      <c r="C37" s="4" t="s">
        <v>19</v>
      </c>
      <c r="D37" s="5">
        <v>0</v>
      </c>
      <c r="E37" s="5">
        <v>3000</v>
      </c>
      <c r="F37" s="17">
        <v>3000</v>
      </c>
      <c r="G37" s="18">
        <v>3000</v>
      </c>
      <c r="H37" s="17">
        <v>0</v>
      </c>
      <c r="I37" s="17">
        <v>0</v>
      </c>
      <c r="J37" s="17">
        <f>SUM(D37:I37)</f>
        <v>9000</v>
      </c>
    </row>
    <row r="38" spans="1:12" ht="42.75" customHeight="1" x14ac:dyDescent="0.25">
      <c r="A38" s="52" t="s">
        <v>22</v>
      </c>
      <c r="B38" s="47" t="s">
        <v>12</v>
      </c>
      <c r="C38" s="4" t="s">
        <v>13</v>
      </c>
      <c r="D38" s="5">
        <f t="shared" ref="D38:I38" si="11">SUM(D39:D41)</f>
        <v>60329.2</v>
      </c>
      <c r="E38" s="5">
        <f>E39+E40+E41</f>
        <v>50453.7</v>
      </c>
      <c r="F38" s="17">
        <f>F39+F40+F41</f>
        <v>63630</v>
      </c>
      <c r="G38" s="18">
        <f>G42+G46</f>
        <v>57201.7</v>
      </c>
      <c r="H38" s="17">
        <f t="shared" si="11"/>
        <v>57276</v>
      </c>
      <c r="I38" s="17">
        <f t="shared" si="11"/>
        <v>59638</v>
      </c>
      <c r="J38" s="17">
        <f t="shared" ref="J38:J45" si="12">SUM(D38:I38)</f>
        <v>348528.6</v>
      </c>
    </row>
    <row r="39" spans="1:12" ht="54.75" customHeight="1" x14ac:dyDescent="0.25">
      <c r="A39" s="53"/>
      <c r="B39" s="47"/>
      <c r="C39" s="4" t="s">
        <v>14</v>
      </c>
      <c r="D39" s="5">
        <v>26881</v>
      </c>
      <c r="E39" s="5">
        <f>E43</f>
        <v>21156.5</v>
      </c>
      <c r="F39" s="17">
        <f t="shared" ref="F39:I39" si="13">F43</f>
        <v>27479</v>
      </c>
      <c r="G39" s="18">
        <f t="shared" si="13"/>
        <v>27231</v>
      </c>
      <c r="H39" s="17">
        <f t="shared" si="13"/>
        <v>27836</v>
      </c>
      <c r="I39" s="17">
        <f t="shared" si="13"/>
        <v>28443</v>
      </c>
      <c r="J39" s="17">
        <f>SUM(D39:I39)</f>
        <v>159026.5</v>
      </c>
    </row>
    <row r="40" spans="1:12" ht="33.75" customHeight="1" x14ac:dyDescent="0.25">
      <c r="A40" s="53"/>
      <c r="B40" s="47"/>
      <c r="C40" s="34" t="s">
        <v>19</v>
      </c>
      <c r="D40" s="17">
        <v>14424.7</v>
      </c>
      <c r="E40" s="17">
        <v>13240.9</v>
      </c>
      <c r="F40" s="17">
        <f>F44+F47</f>
        <v>14679.4</v>
      </c>
      <c r="G40" s="18">
        <f>G44</f>
        <v>12055.7</v>
      </c>
      <c r="H40" s="17">
        <f>H49+H56+H58+H62</f>
        <v>13987</v>
      </c>
      <c r="I40" s="17">
        <f>I49+I56+I58+I62</f>
        <v>14827</v>
      </c>
      <c r="J40" s="17">
        <f t="shared" si="12"/>
        <v>83214.7</v>
      </c>
      <c r="L40" s="21"/>
    </row>
    <row r="41" spans="1:12" ht="40.5" customHeight="1" x14ac:dyDescent="0.25">
      <c r="A41" s="53"/>
      <c r="B41" s="47"/>
      <c r="C41" s="4" t="s">
        <v>16</v>
      </c>
      <c r="D41" s="5">
        <v>19023.5</v>
      </c>
      <c r="E41" s="5">
        <f>E45</f>
        <v>16056.3</v>
      </c>
      <c r="F41" s="17">
        <f>F60</f>
        <v>21471.599999999999</v>
      </c>
      <c r="G41" s="18">
        <f>G45</f>
        <v>14915</v>
      </c>
      <c r="H41" s="17">
        <f>H60</f>
        <v>15453</v>
      </c>
      <c r="I41" s="17">
        <f>I60</f>
        <v>16368</v>
      </c>
      <c r="J41" s="17">
        <f t="shared" si="12"/>
        <v>103287.4</v>
      </c>
    </row>
    <row r="42" spans="1:12" ht="38.25" customHeight="1" x14ac:dyDescent="0.25">
      <c r="A42" s="53"/>
      <c r="B42" s="47" t="s">
        <v>17</v>
      </c>
      <c r="C42" s="4" t="s">
        <v>13</v>
      </c>
      <c r="D42" s="5">
        <f t="shared" ref="D42:I42" si="14">SUM(D43:D47)</f>
        <v>60329.2</v>
      </c>
      <c r="E42" s="5">
        <f>E43+E44+E45</f>
        <v>47453.7</v>
      </c>
      <c r="F42" s="17">
        <f>SUM(F43:F45)</f>
        <v>60630</v>
      </c>
      <c r="G42" s="18">
        <f>SUM(G43:G45)</f>
        <v>54201.7</v>
      </c>
      <c r="H42" s="17">
        <f t="shared" si="14"/>
        <v>57276</v>
      </c>
      <c r="I42" s="17">
        <f t="shared" si="14"/>
        <v>59638</v>
      </c>
      <c r="J42" s="17">
        <f>SUM(J43:J45)</f>
        <v>339528.6</v>
      </c>
    </row>
    <row r="43" spans="1:12" ht="47.25" customHeight="1" x14ac:dyDescent="0.25">
      <c r="A43" s="53"/>
      <c r="B43" s="47"/>
      <c r="C43" s="4" t="s">
        <v>14</v>
      </c>
      <c r="D43" s="5">
        <v>26881</v>
      </c>
      <c r="E43" s="5">
        <f>E55</f>
        <v>21156.5</v>
      </c>
      <c r="F43" s="17">
        <v>27479</v>
      </c>
      <c r="G43" s="18">
        <v>27231</v>
      </c>
      <c r="H43" s="17">
        <v>27836</v>
      </c>
      <c r="I43" s="17">
        <v>28443</v>
      </c>
      <c r="J43" s="17">
        <f t="shared" si="12"/>
        <v>159026.5</v>
      </c>
    </row>
    <row r="44" spans="1:12" ht="33" customHeight="1" x14ac:dyDescent="0.25">
      <c r="A44" s="53"/>
      <c r="B44" s="47"/>
      <c r="C44" s="4" t="s">
        <v>19</v>
      </c>
      <c r="D44" s="5">
        <v>14424.7</v>
      </c>
      <c r="E44" s="17">
        <v>10240.9</v>
      </c>
      <c r="F44" s="17">
        <f>F51+F56+F58+F62</f>
        <v>11679.4</v>
      </c>
      <c r="G44" s="18">
        <f>G50+G56+G58+G61</f>
        <v>12055.7</v>
      </c>
      <c r="H44" s="17">
        <f>H49+H56+H58</f>
        <v>13987</v>
      </c>
      <c r="I44" s="17">
        <f>I49+I56+I58</f>
        <v>14827</v>
      </c>
      <c r="J44" s="17">
        <f t="shared" si="12"/>
        <v>77214.7</v>
      </c>
      <c r="K44" s="20"/>
    </row>
    <row r="45" spans="1:12" ht="42" customHeight="1" x14ac:dyDescent="0.25">
      <c r="A45" s="53"/>
      <c r="B45" s="47"/>
      <c r="C45" s="4" t="s">
        <v>16</v>
      </c>
      <c r="D45" s="5">
        <v>19023.5</v>
      </c>
      <c r="E45" s="5">
        <f>E60</f>
        <v>16056.3</v>
      </c>
      <c r="F45" s="17">
        <f>F60</f>
        <v>21471.599999999999</v>
      </c>
      <c r="G45" s="18">
        <v>14915</v>
      </c>
      <c r="H45" s="17">
        <f>H60</f>
        <v>15453</v>
      </c>
      <c r="I45" s="17">
        <f>I60</f>
        <v>16368</v>
      </c>
      <c r="J45" s="17">
        <f t="shared" si="12"/>
        <v>103287.4</v>
      </c>
    </row>
    <row r="46" spans="1:12" ht="19.5" customHeight="1" x14ac:dyDescent="0.25">
      <c r="A46" s="53"/>
      <c r="B46" s="47" t="s">
        <v>18</v>
      </c>
      <c r="C46" s="4" t="s">
        <v>13</v>
      </c>
      <c r="D46" s="5">
        <v>0</v>
      </c>
      <c r="E46" s="5">
        <v>3000</v>
      </c>
      <c r="F46" s="17">
        <f>F47</f>
        <v>3000</v>
      </c>
      <c r="G46" s="18">
        <f>G47</f>
        <v>3000</v>
      </c>
      <c r="H46" s="17">
        <v>0</v>
      </c>
      <c r="I46" s="17">
        <v>0</v>
      </c>
      <c r="J46" s="17">
        <f t="shared" ref="J46:J55" si="15">SUM(D46:I46)</f>
        <v>9000</v>
      </c>
    </row>
    <row r="47" spans="1:12" ht="30.75" customHeight="1" x14ac:dyDescent="0.25">
      <c r="A47" s="54"/>
      <c r="B47" s="47"/>
      <c r="C47" s="4" t="s">
        <v>19</v>
      </c>
      <c r="D47" s="5">
        <v>0</v>
      </c>
      <c r="E47" s="5">
        <v>3000</v>
      </c>
      <c r="F47" s="17">
        <v>3000</v>
      </c>
      <c r="G47" s="18">
        <v>3000</v>
      </c>
      <c r="H47" s="17">
        <v>0</v>
      </c>
      <c r="I47" s="17">
        <v>0</v>
      </c>
      <c r="J47" s="17">
        <f t="shared" si="15"/>
        <v>9000</v>
      </c>
    </row>
    <row r="48" spans="1:12" ht="30.75" customHeight="1" x14ac:dyDescent="0.25">
      <c r="A48" s="48" t="s">
        <v>23</v>
      </c>
      <c r="B48" s="48" t="s">
        <v>12</v>
      </c>
      <c r="C48" s="12" t="s">
        <v>13</v>
      </c>
      <c r="D48" s="5">
        <v>13911.5</v>
      </c>
      <c r="E48" s="5">
        <v>12771.2</v>
      </c>
      <c r="F48" s="17">
        <f>F49</f>
        <v>14301.8</v>
      </c>
      <c r="G48" s="18">
        <f>G49</f>
        <v>13680.6</v>
      </c>
      <c r="H48" s="17">
        <f>H49</f>
        <v>13605.8</v>
      </c>
      <c r="I48" s="17">
        <f>I49</f>
        <v>14439.7</v>
      </c>
      <c r="J48" s="17">
        <f t="shared" si="15"/>
        <v>82710.599999999991</v>
      </c>
    </row>
    <row r="49" spans="1:11" ht="30.75" customHeight="1" x14ac:dyDescent="0.25">
      <c r="A49" s="49"/>
      <c r="B49" s="51"/>
      <c r="C49" s="12" t="s">
        <v>19</v>
      </c>
      <c r="D49" s="5">
        <v>13911.5</v>
      </c>
      <c r="E49" s="5">
        <v>12771.2</v>
      </c>
      <c r="F49" s="17">
        <f>F51+F53</f>
        <v>14301.8</v>
      </c>
      <c r="G49" s="18">
        <f>G51+G53</f>
        <v>13680.6</v>
      </c>
      <c r="H49" s="17">
        <f>H51+H53</f>
        <v>13605.8</v>
      </c>
      <c r="I49" s="17">
        <f>I51+I53</f>
        <v>14439.7</v>
      </c>
      <c r="J49" s="17">
        <f t="shared" si="15"/>
        <v>82710.599999999991</v>
      </c>
    </row>
    <row r="50" spans="1:11" ht="49.5" customHeight="1" x14ac:dyDescent="0.25">
      <c r="A50" s="50"/>
      <c r="B50" s="48" t="s">
        <v>17</v>
      </c>
      <c r="C50" s="4" t="s">
        <v>13</v>
      </c>
      <c r="D50" s="17">
        <v>13911.5</v>
      </c>
      <c r="E50" s="17">
        <f>SUM(E51)</f>
        <v>9771.2000000000007</v>
      </c>
      <c r="F50" s="17">
        <f>SUM(F51)</f>
        <v>11301.8</v>
      </c>
      <c r="G50" s="18">
        <f>SUM(G51)</f>
        <v>10680.6</v>
      </c>
      <c r="H50" s="17">
        <f>SUM(H51)</f>
        <v>13605.8</v>
      </c>
      <c r="I50" s="17">
        <f>SUM(I51)</f>
        <v>14439.7</v>
      </c>
      <c r="J50" s="17">
        <f t="shared" si="15"/>
        <v>73710.599999999991</v>
      </c>
      <c r="K50" s="20"/>
    </row>
    <row r="51" spans="1:11" ht="73.5" customHeight="1" x14ac:dyDescent="0.25">
      <c r="A51" s="48" t="s">
        <v>47</v>
      </c>
      <c r="B51" s="51"/>
      <c r="C51" s="4" t="s">
        <v>19</v>
      </c>
      <c r="D51" s="5">
        <v>13911.5</v>
      </c>
      <c r="E51" s="17">
        <v>9771.2000000000007</v>
      </c>
      <c r="F51" s="17">
        <v>11301.8</v>
      </c>
      <c r="G51" s="18">
        <v>10680.6</v>
      </c>
      <c r="H51" s="17">
        <v>13605.8</v>
      </c>
      <c r="I51" s="17">
        <v>14439.7</v>
      </c>
      <c r="J51" s="17">
        <f t="shared" si="15"/>
        <v>73710.599999999991</v>
      </c>
    </row>
    <row r="52" spans="1:11" x14ac:dyDescent="0.25">
      <c r="A52" s="60"/>
      <c r="B52" s="47" t="s">
        <v>18</v>
      </c>
      <c r="C52" s="10" t="s">
        <v>13</v>
      </c>
      <c r="D52" s="5">
        <v>0</v>
      </c>
      <c r="E52" s="5">
        <v>3000</v>
      </c>
      <c r="F52" s="17">
        <v>3000</v>
      </c>
      <c r="G52" s="18">
        <v>3000</v>
      </c>
      <c r="H52" s="17">
        <v>0</v>
      </c>
      <c r="I52" s="17">
        <v>0</v>
      </c>
      <c r="J52" s="17">
        <f t="shared" si="15"/>
        <v>9000</v>
      </c>
    </row>
    <row r="53" spans="1:11" ht="36.75" customHeight="1" x14ac:dyDescent="0.25">
      <c r="A53" s="61"/>
      <c r="B53" s="47"/>
      <c r="C53" s="10" t="s">
        <v>15</v>
      </c>
      <c r="D53" s="5">
        <v>0</v>
      </c>
      <c r="E53" s="5">
        <v>3000</v>
      </c>
      <c r="F53" s="17">
        <v>3000</v>
      </c>
      <c r="G53" s="18">
        <v>3000</v>
      </c>
      <c r="H53" s="17">
        <v>0</v>
      </c>
      <c r="I53" s="17">
        <v>0</v>
      </c>
      <c r="J53" s="17">
        <f t="shared" si="15"/>
        <v>9000</v>
      </c>
    </row>
    <row r="54" spans="1:11" ht="48" customHeight="1" x14ac:dyDescent="0.25">
      <c r="A54" s="52" t="s">
        <v>24</v>
      </c>
      <c r="B54" s="47" t="s">
        <v>17</v>
      </c>
      <c r="C54" s="4" t="s">
        <v>13</v>
      </c>
      <c r="D54" s="5">
        <v>27152.5</v>
      </c>
      <c r="E54" s="5">
        <f>SUM(E55:E56)</f>
        <v>21426.2</v>
      </c>
      <c r="F54" s="17">
        <f>F55+F56</f>
        <v>27756.6</v>
      </c>
      <c r="G54" s="18">
        <f>G55+G56</f>
        <v>27506.1</v>
      </c>
      <c r="H54" s="17">
        <f>H55+H56</f>
        <v>28117.200000000001</v>
      </c>
      <c r="I54" s="17">
        <f>I55+I56</f>
        <v>28730.3</v>
      </c>
      <c r="J54" s="17">
        <f t="shared" si="15"/>
        <v>160688.9</v>
      </c>
    </row>
    <row r="55" spans="1:11" ht="30" customHeight="1" x14ac:dyDescent="0.25">
      <c r="A55" s="54"/>
      <c r="B55" s="47"/>
      <c r="C55" s="4" t="s">
        <v>14</v>
      </c>
      <c r="D55" s="5">
        <v>26881</v>
      </c>
      <c r="E55" s="5">
        <v>21156.5</v>
      </c>
      <c r="F55" s="17">
        <v>27479</v>
      </c>
      <c r="G55" s="18">
        <v>27231</v>
      </c>
      <c r="H55" s="17">
        <v>27836</v>
      </c>
      <c r="I55" s="17">
        <v>28443</v>
      </c>
      <c r="J55" s="17">
        <f t="shared" si="15"/>
        <v>159026.5</v>
      </c>
    </row>
    <row r="56" spans="1:11" ht="83.25" customHeight="1" x14ac:dyDescent="0.25">
      <c r="A56" s="28" t="s">
        <v>40</v>
      </c>
      <c r="B56" s="47"/>
      <c r="C56" s="4" t="s">
        <v>19</v>
      </c>
      <c r="D56" s="5">
        <v>271.5</v>
      </c>
      <c r="E56" s="5">
        <v>269.7</v>
      </c>
      <c r="F56" s="17">
        <v>277.60000000000002</v>
      </c>
      <c r="G56" s="18">
        <v>275.10000000000002</v>
      </c>
      <c r="H56" s="17">
        <v>281.2</v>
      </c>
      <c r="I56" s="17">
        <v>287.3</v>
      </c>
      <c r="J56" s="17">
        <f t="shared" ref="J56:J76" si="16">SUM(D56:I56)</f>
        <v>1662.4</v>
      </c>
    </row>
    <row r="57" spans="1:11" ht="37.5" customHeight="1" x14ac:dyDescent="0.25">
      <c r="A57" s="25" t="s">
        <v>41</v>
      </c>
      <c r="B57" s="58" t="s">
        <v>17</v>
      </c>
      <c r="C57" s="25" t="s">
        <v>13</v>
      </c>
      <c r="D57" s="17">
        <v>241.7</v>
      </c>
      <c r="E57" s="17">
        <v>200</v>
      </c>
      <c r="F57" s="17">
        <f>F58</f>
        <v>0</v>
      </c>
      <c r="G57" s="18">
        <f>G58</f>
        <v>100</v>
      </c>
      <c r="H57" s="17">
        <f>H58</f>
        <v>100</v>
      </c>
      <c r="I57" s="17">
        <f>I58</f>
        <v>100</v>
      </c>
      <c r="J57" s="17">
        <f t="shared" ref="J57:J62" si="17">SUM(D57:I57)</f>
        <v>741.7</v>
      </c>
    </row>
    <row r="58" spans="1:11" ht="180" customHeight="1" x14ac:dyDescent="0.25">
      <c r="A58" s="26" t="s">
        <v>45</v>
      </c>
      <c r="B58" s="59"/>
      <c r="C58" s="25" t="s">
        <v>19</v>
      </c>
      <c r="D58" s="17">
        <v>241.7</v>
      </c>
      <c r="E58" s="17">
        <v>200</v>
      </c>
      <c r="F58" s="17">
        <v>0</v>
      </c>
      <c r="G58" s="18">
        <v>100</v>
      </c>
      <c r="H58" s="17">
        <v>100</v>
      </c>
      <c r="I58" s="17">
        <v>100</v>
      </c>
      <c r="J58" s="17">
        <f t="shared" si="17"/>
        <v>741.7</v>
      </c>
    </row>
    <row r="59" spans="1:11" ht="48" customHeight="1" x14ac:dyDescent="0.25">
      <c r="A59" s="14" t="s">
        <v>43</v>
      </c>
      <c r="B59" s="52" t="s">
        <v>17</v>
      </c>
      <c r="C59" s="4" t="s">
        <v>13</v>
      </c>
      <c r="D59" s="5">
        <f>SUM(D60)</f>
        <v>19023.5</v>
      </c>
      <c r="E59" s="5">
        <f>E60</f>
        <v>16056.3</v>
      </c>
      <c r="F59" s="17">
        <f>F60</f>
        <v>21471.599999999999</v>
      </c>
      <c r="G59" s="18">
        <f>G60</f>
        <v>14915</v>
      </c>
      <c r="H59" s="17">
        <f>H60</f>
        <v>15453</v>
      </c>
      <c r="I59" s="17">
        <f>I60</f>
        <v>16368</v>
      </c>
      <c r="J59" s="17">
        <f t="shared" si="17"/>
        <v>103287.4</v>
      </c>
    </row>
    <row r="60" spans="1:11" ht="84.75" customHeight="1" x14ac:dyDescent="0.25">
      <c r="A60" s="14" t="s">
        <v>44</v>
      </c>
      <c r="B60" s="54"/>
      <c r="C60" s="4" t="s">
        <v>42</v>
      </c>
      <c r="D60" s="5">
        <v>19023.5</v>
      </c>
      <c r="E60" s="5">
        <v>16056.3</v>
      </c>
      <c r="F60" s="17">
        <v>21471.599999999999</v>
      </c>
      <c r="G60" s="18">
        <v>14915</v>
      </c>
      <c r="H60" s="17">
        <v>15453</v>
      </c>
      <c r="I60" s="17">
        <v>16368</v>
      </c>
      <c r="J60" s="17">
        <f t="shared" si="17"/>
        <v>103287.4</v>
      </c>
    </row>
    <row r="61" spans="1:11" ht="36.75" customHeight="1" x14ac:dyDescent="0.25">
      <c r="A61" s="26" t="s">
        <v>53</v>
      </c>
      <c r="B61" s="27" t="s">
        <v>17</v>
      </c>
      <c r="C61" s="25" t="s">
        <v>13</v>
      </c>
      <c r="D61" s="17">
        <v>0</v>
      </c>
      <c r="E61" s="17">
        <v>0</v>
      </c>
      <c r="F61" s="17">
        <f>F62</f>
        <v>100</v>
      </c>
      <c r="G61" s="30">
        <v>1000</v>
      </c>
      <c r="H61" s="17">
        <v>0</v>
      </c>
      <c r="I61" s="17">
        <v>0</v>
      </c>
      <c r="J61" s="17">
        <f t="shared" si="17"/>
        <v>1100</v>
      </c>
    </row>
    <row r="62" spans="1:11" ht="54.75" customHeight="1" x14ac:dyDescent="0.25">
      <c r="A62" s="26" t="s">
        <v>55</v>
      </c>
      <c r="B62" s="27"/>
      <c r="C62" s="25" t="s">
        <v>19</v>
      </c>
      <c r="D62" s="17">
        <v>0</v>
      </c>
      <c r="E62" s="17">
        <v>0</v>
      </c>
      <c r="F62" s="17">
        <v>100</v>
      </c>
      <c r="G62" s="30">
        <v>1000</v>
      </c>
      <c r="H62" s="17">
        <v>0</v>
      </c>
      <c r="I62" s="17">
        <v>0</v>
      </c>
      <c r="J62" s="17">
        <f t="shared" si="17"/>
        <v>1100</v>
      </c>
    </row>
    <row r="63" spans="1:11" ht="18.75" customHeight="1" x14ac:dyDescent="0.25">
      <c r="A63" s="63" t="s">
        <v>25</v>
      </c>
      <c r="B63" s="48" t="s">
        <v>12</v>
      </c>
      <c r="C63" s="4" t="s">
        <v>13</v>
      </c>
      <c r="D63" s="5">
        <f>D65</f>
        <v>50</v>
      </c>
      <c r="E63" s="5">
        <f>E65</f>
        <v>50</v>
      </c>
      <c r="F63" s="17">
        <f>F65+F67</f>
        <v>50</v>
      </c>
      <c r="G63" s="30">
        <v>200</v>
      </c>
      <c r="H63" s="17">
        <f>H65</f>
        <v>200</v>
      </c>
      <c r="I63" s="17">
        <f>H65</f>
        <v>200</v>
      </c>
      <c r="J63" s="17">
        <f t="shared" si="16"/>
        <v>750</v>
      </c>
    </row>
    <row r="64" spans="1:11" ht="36" customHeight="1" x14ac:dyDescent="0.25">
      <c r="A64" s="63"/>
      <c r="B64" s="51"/>
      <c r="C64" s="4" t="s">
        <v>19</v>
      </c>
      <c r="D64" s="5">
        <f>D66</f>
        <v>50</v>
      </c>
      <c r="E64" s="5">
        <f>E66</f>
        <v>50</v>
      </c>
      <c r="F64" s="17">
        <f>F66+F68</f>
        <v>50</v>
      </c>
      <c r="G64" s="30">
        <v>200</v>
      </c>
      <c r="H64" s="17">
        <f>H66</f>
        <v>200</v>
      </c>
      <c r="I64" s="17">
        <f>I66</f>
        <v>200</v>
      </c>
      <c r="J64" s="17">
        <f t="shared" si="16"/>
        <v>750</v>
      </c>
    </row>
    <row r="65" spans="1:10" ht="23.25" customHeight="1" x14ac:dyDescent="0.25">
      <c r="A65" s="63"/>
      <c r="B65" s="64" t="s">
        <v>17</v>
      </c>
      <c r="C65" s="24" t="s">
        <v>13</v>
      </c>
      <c r="D65" s="17">
        <f>D69</f>
        <v>50</v>
      </c>
      <c r="E65" s="17">
        <f>E69</f>
        <v>50</v>
      </c>
      <c r="F65" s="17">
        <f>F71</f>
        <v>0</v>
      </c>
      <c r="G65" s="30">
        <v>200</v>
      </c>
      <c r="H65" s="17">
        <f>H69</f>
        <v>200</v>
      </c>
      <c r="I65" s="17">
        <f>I69</f>
        <v>200</v>
      </c>
      <c r="J65" s="17">
        <f t="shared" si="16"/>
        <v>700</v>
      </c>
    </row>
    <row r="66" spans="1:10" ht="37.5" customHeight="1" x14ac:dyDescent="0.25">
      <c r="A66" s="63"/>
      <c r="B66" s="64"/>
      <c r="C66" s="24" t="s">
        <v>19</v>
      </c>
      <c r="D66" s="17">
        <f>D70</f>
        <v>50</v>
      </c>
      <c r="E66" s="17">
        <f>E70</f>
        <v>50</v>
      </c>
      <c r="F66" s="17">
        <f>F72</f>
        <v>0</v>
      </c>
      <c r="G66" s="30">
        <v>200</v>
      </c>
      <c r="H66" s="17">
        <f>H70</f>
        <v>200</v>
      </c>
      <c r="I66" s="17">
        <f>I70</f>
        <v>200</v>
      </c>
      <c r="J66" s="17">
        <f t="shared" si="16"/>
        <v>700</v>
      </c>
    </row>
    <row r="67" spans="1:10" ht="24.75" customHeight="1" x14ac:dyDescent="0.25">
      <c r="A67" s="63"/>
      <c r="B67" s="64" t="s">
        <v>18</v>
      </c>
      <c r="C67" s="24" t="s">
        <v>13</v>
      </c>
      <c r="D67" s="17">
        <v>0</v>
      </c>
      <c r="E67" s="17">
        <v>0</v>
      </c>
      <c r="F67" s="17">
        <f>F68</f>
        <v>50</v>
      </c>
      <c r="G67" s="30">
        <v>0</v>
      </c>
      <c r="H67" s="17">
        <f>H68</f>
        <v>0</v>
      </c>
      <c r="I67" s="17">
        <f>I68</f>
        <v>0</v>
      </c>
      <c r="J67" s="17">
        <f t="shared" si="16"/>
        <v>50</v>
      </c>
    </row>
    <row r="68" spans="1:10" ht="33" customHeight="1" x14ac:dyDescent="0.25">
      <c r="A68" s="63"/>
      <c r="B68" s="64"/>
      <c r="C68" s="24" t="s">
        <v>19</v>
      </c>
      <c r="D68" s="17">
        <v>0</v>
      </c>
      <c r="E68" s="17">
        <v>0</v>
      </c>
      <c r="F68" s="17">
        <f>F74</f>
        <v>50</v>
      </c>
      <c r="G68" s="30">
        <v>0</v>
      </c>
      <c r="H68" s="17">
        <f>H74</f>
        <v>0</v>
      </c>
      <c r="I68" s="17">
        <f>I74</f>
        <v>0</v>
      </c>
      <c r="J68" s="17">
        <f t="shared" si="16"/>
        <v>50</v>
      </c>
    </row>
    <row r="69" spans="1:10" ht="44.25" customHeight="1" x14ac:dyDescent="0.25">
      <c r="A69" s="28" t="s">
        <v>26</v>
      </c>
      <c r="B69" s="47" t="s">
        <v>12</v>
      </c>
      <c r="C69" s="4" t="s">
        <v>13</v>
      </c>
      <c r="D69" s="5">
        <f>D71</f>
        <v>50</v>
      </c>
      <c r="E69" s="5">
        <f>E71</f>
        <v>50</v>
      </c>
      <c r="F69" s="17">
        <f>F71+F73</f>
        <v>50</v>
      </c>
      <c r="G69" s="30">
        <v>200</v>
      </c>
      <c r="H69" s="17">
        <f>H71</f>
        <v>200</v>
      </c>
      <c r="I69" s="17">
        <f>I71</f>
        <v>200</v>
      </c>
      <c r="J69" s="17">
        <f t="shared" si="16"/>
        <v>750</v>
      </c>
    </row>
    <row r="70" spans="1:10" ht="32.25" customHeight="1" x14ac:dyDescent="0.25">
      <c r="A70" s="63" t="s">
        <v>27</v>
      </c>
      <c r="B70" s="47"/>
      <c r="C70" s="4" t="s">
        <v>19</v>
      </c>
      <c r="D70" s="5">
        <f>D72</f>
        <v>50</v>
      </c>
      <c r="E70" s="5">
        <f>E72</f>
        <v>50</v>
      </c>
      <c r="F70" s="17">
        <f>F72+F74</f>
        <v>50</v>
      </c>
      <c r="G70" s="30">
        <v>200</v>
      </c>
      <c r="H70" s="17">
        <f>H72</f>
        <v>200</v>
      </c>
      <c r="I70" s="17">
        <f>I72</f>
        <v>200</v>
      </c>
      <c r="J70" s="17">
        <f t="shared" si="16"/>
        <v>750</v>
      </c>
    </row>
    <row r="71" spans="1:10" ht="33" customHeight="1" x14ac:dyDescent="0.25">
      <c r="A71" s="63"/>
      <c r="B71" s="47" t="s">
        <v>17</v>
      </c>
      <c r="C71" s="4" t="s">
        <v>13</v>
      </c>
      <c r="D71" s="5">
        <f t="shared" ref="D71:F72" si="18">D77</f>
        <v>50</v>
      </c>
      <c r="E71" s="5">
        <f t="shared" si="18"/>
        <v>50</v>
      </c>
      <c r="F71" s="17">
        <f t="shared" si="18"/>
        <v>0</v>
      </c>
      <c r="G71" s="30">
        <v>200</v>
      </c>
      <c r="H71" s="17">
        <f t="shared" ref="H71:I73" si="19">H77</f>
        <v>200</v>
      </c>
      <c r="I71" s="17">
        <f t="shared" si="19"/>
        <v>200</v>
      </c>
      <c r="J71" s="17">
        <f t="shared" si="16"/>
        <v>700</v>
      </c>
    </row>
    <row r="72" spans="1:10" ht="33" customHeight="1" x14ac:dyDescent="0.25">
      <c r="A72" s="63"/>
      <c r="B72" s="47"/>
      <c r="C72" s="4" t="s">
        <v>19</v>
      </c>
      <c r="D72" s="5">
        <f t="shared" si="18"/>
        <v>50</v>
      </c>
      <c r="E72" s="5">
        <f t="shared" si="18"/>
        <v>50</v>
      </c>
      <c r="F72" s="17">
        <f t="shared" si="18"/>
        <v>0</v>
      </c>
      <c r="G72" s="30">
        <v>200</v>
      </c>
      <c r="H72" s="17">
        <f t="shared" si="19"/>
        <v>200</v>
      </c>
      <c r="I72" s="17">
        <f t="shared" si="19"/>
        <v>200</v>
      </c>
      <c r="J72" s="17">
        <f t="shared" si="16"/>
        <v>700</v>
      </c>
    </row>
    <row r="73" spans="1:10" ht="26.25" customHeight="1" x14ac:dyDescent="0.25">
      <c r="A73" s="63"/>
      <c r="B73" s="65" t="s">
        <v>18</v>
      </c>
      <c r="C73" s="4" t="s">
        <v>13</v>
      </c>
      <c r="D73" s="5">
        <v>0</v>
      </c>
      <c r="E73" s="5">
        <v>0</v>
      </c>
      <c r="F73" s="17">
        <f>F79</f>
        <v>50</v>
      </c>
      <c r="G73" s="30">
        <v>0</v>
      </c>
      <c r="H73" s="17">
        <f t="shared" si="19"/>
        <v>0</v>
      </c>
      <c r="I73" s="17">
        <f t="shared" si="19"/>
        <v>0</v>
      </c>
      <c r="J73" s="17">
        <f t="shared" si="16"/>
        <v>50</v>
      </c>
    </row>
    <row r="74" spans="1:10" ht="48.75" customHeight="1" x14ac:dyDescent="0.25">
      <c r="A74" s="63"/>
      <c r="B74" s="65"/>
      <c r="C74" s="4" t="s">
        <v>19</v>
      </c>
      <c r="D74" s="5">
        <v>0</v>
      </c>
      <c r="E74" s="5">
        <v>0</v>
      </c>
      <c r="F74" s="17">
        <f>F80</f>
        <v>50</v>
      </c>
      <c r="G74" s="30">
        <v>0</v>
      </c>
      <c r="H74" s="17">
        <f>H80</f>
        <v>0</v>
      </c>
      <c r="I74" s="17">
        <f>I80</f>
        <v>0</v>
      </c>
      <c r="J74" s="17">
        <f t="shared" si="16"/>
        <v>50</v>
      </c>
    </row>
    <row r="75" spans="1:10" ht="18.75" customHeight="1" x14ac:dyDescent="0.25">
      <c r="A75" s="6" t="s">
        <v>28</v>
      </c>
      <c r="B75" s="48" t="s">
        <v>12</v>
      </c>
      <c r="C75" s="4" t="s">
        <v>13</v>
      </c>
      <c r="D75" s="5">
        <f>D76</f>
        <v>50</v>
      </c>
      <c r="E75" s="5">
        <f>E76</f>
        <v>50</v>
      </c>
      <c r="F75" s="17">
        <f>F76</f>
        <v>50</v>
      </c>
      <c r="G75" s="30">
        <v>200</v>
      </c>
      <c r="H75" s="17">
        <f>H76</f>
        <v>200</v>
      </c>
      <c r="I75" s="17">
        <f>I76</f>
        <v>200</v>
      </c>
      <c r="J75" s="17">
        <f t="shared" si="16"/>
        <v>750</v>
      </c>
    </row>
    <row r="76" spans="1:10" ht="40.5" customHeight="1" x14ac:dyDescent="0.25">
      <c r="A76" s="65" t="s">
        <v>29</v>
      </c>
      <c r="B76" s="51"/>
      <c r="C76" s="4" t="s">
        <v>19</v>
      </c>
      <c r="D76" s="5">
        <f>D78+D80</f>
        <v>50</v>
      </c>
      <c r="E76" s="5">
        <f>E78+E80</f>
        <v>50</v>
      </c>
      <c r="F76" s="17">
        <f>F78+F80</f>
        <v>50</v>
      </c>
      <c r="G76" s="30">
        <v>200</v>
      </c>
      <c r="H76" s="17">
        <f>H78+H80</f>
        <v>200</v>
      </c>
      <c r="I76" s="17">
        <f>I78+I80</f>
        <v>200</v>
      </c>
      <c r="J76" s="17">
        <f t="shared" si="16"/>
        <v>750</v>
      </c>
    </row>
    <row r="77" spans="1:10" ht="50.25" customHeight="1" x14ac:dyDescent="0.25">
      <c r="A77" s="65"/>
      <c r="B77" s="47" t="s">
        <v>17</v>
      </c>
      <c r="C77" s="4" t="s">
        <v>13</v>
      </c>
      <c r="D77" s="5">
        <f>D78</f>
        <v>50</v>
      </c>
      <c r="E77" s="5">
        <f>E78</f>
        <v>50</v>
      </c>
      <c r="F77" s="17">
        <f>F78</f>
        <v>0</v>
      </c>
      <c r="G77" s="30">
        <v>200</v>
      </c>
      <c r="H77" s="17">
        <f>H78</f>
        <v>200</v>
      </c>
      <c r="I77" s="17">
        <f>I78</f>
        <v>200</v>
      </c>
      <c r="J77" s="17">
        <f t="shared" ref="J77:J110" si="20">SUM(D77:I77)</f>
        <v>700</v>
      </c>
    </row>
    <row r="78" spans="1:10" ht="35.25" customHeight="1" x14ac:dyDescent="0.25">
      <c r="A78" s="65"/>
      <c r="B78" s="47"/>
      <c r="C78" s="4" t="s">
        <v>19</v>
      </c>
      <c r="D78" s="5">
        <v>50</v>
      </c>
      <c r="E78" s="5">
        <v>50</v>
      </c>
      <c r="F78" s="17">
        <v>0</v>
      </c>
      <c r="G78" s="30">
        <v>200</v>
      </c>
      <c r="H78" s="31">
        <v>200</v>
      </c>
      <c r="I78" s="31">
        <v>200</v>
      </c>
      <c r="J78" s="17">
        <f t="shared" si="20"/>
        <v>700</v>
      </c>
    </row>
    <row r="79" spans="1:10" ht="27" customHeight="1" x14ac:dyDescent="0.25">
      <c r="A79" s="65"/>
      <c r="B79" s="47" t="s">
        <v>18</v>
      </c>
      <c r="C79" s="4" t="s">
        <v>13</v>
      </c>
      <c r="D79" s="5">
        <v>0</v>
      </c>
      <c r="E79" s="5">
        <v>0</v>
      </c>
      <c r="F79" s="17">
        <f>F80</f>
        <v>50</v>
      </c>
      <c r="G79" s="30">
        <v>0</v>
      </c>
      <c r="H79" s="17">
        <f>H80</f>
        <v>0</v>
      </c>
      <c r="I79" s="17">
        <f>I80</f>
        <v>0</v>
      </c>
      <c r="J79" s="17">
        <f t="shared" si="20"/>
        <v>50</v>
      </c>
    </row>
    <row r="80" spans="1:10" ht="37.5" customHeight="1" x14ac:dyDescent="0.25">
      <c r="A80" s="65"/>
      <c r="B80" s="47"/>
      <c r="C80" s="4" t="s">
        <v>19</v>
      </c>
      <c r="D80" s="5">
        <v>0</v>
      </c>
      <c r="E80" s="5">
        <v>0</v>
      </c>
      <c r="F80" s="17">
        <v>50</v>
      </c>
      <c r="G80" s="30">
        <v>0</v>
      </c>
      <c r="H80" s="17">
        <v>0</v>
      </c>
      <c r="I80" s="17">
        <v>0</v>
      </c>
      <c r="J80" s="17">
        <f t="shared" si="20"/>
        <v>50</v>
      </c>
    </row>
    <row r="81" spans="1:10" ht="33" customHeight="1" x14ac:dyDescent="0.25">
      <c r="A81" s="14" t="s">
        <v>49</v>
      </c>
      <c r="B81" s="48" t="s">
        <v>12</v>
      </c>
      <c r="C81" s="8" t="s">
        <v>13</v>
      </c>
      <c r="D81" s="5">
        <v>0</v>
      </c>
      <c r="E81" s="5">
        <v>0</v>
      </c>
      <c r="F81" s="17">
        <v>0</v>
      </c>
      <c r="G81" s="30">
        <v>0</v>
      </c>
      <c r="H81" s="18">
        <v>0</v>
      </c>
      <c r="I81" s="18">
        <v>0</v>
      </c>
      <c r="J81" s="18">
        <v>0</v>
      </c>
    </row>
    <row r="82" spans="1:10" ht="27.75" customHeight="1" x14ac:dyDescent="0.25">
      <c r="A82" s="65" t="s">
        <v>56</v>
      </c>
      <c r="B82" s="51"/>
      <c r="C82" s="8" t="s">
        <v>15</v>
      </c>
      <c r="D82" s="5">
        <v>0</v>
      </c>
      <c r="E82" s="5">
        <v>0</v>
      </c>
      <c r="F82" s="17">
        <v>0</v>
      </c>
      <c r="G82" s="30">
        <v>0</v>
      </c>
      <c r="H82" s="18">
        <v>0</v>
      </c>
      <c r="I82" s="18">
        <v>0</v>
      </c>
      <c r="J82" s="18">
        <v>0</v>
      </c>
    </row>
    <row r="83" spans="1:10" ht="33" customHeight="1" x14ac:dyDescent="0.25">
      <c r="A83" s="65"/>
      <c r="B83" s="47" t="s">
        <v>17</v>
      </c>
      <c r="C83" s="8" t="s">
        <v>13</v>
      </c>
      <c r="D83" s="5">
        <v>0</v>
      </c>
      <c r="E83" s="5">
        <v>0</v>
      </c>
      <c r="F83" s="17">
        <v>0</v>
      </c>
      <c r="G83" s="30">
        <v>0</v>
      </c>
      <c r="H83" s="18">
        <v>0</v>
      </c>
      <c r="I83" s="18">
        <v>0</v>
      </c>
      <c r="J83" s="18">
        <v>0</v>
      </c>
    </row>
    <row r="84" spans="1:10" ht="28.5" customHeight="1" x14ac:dyDescent="0.25">
      <c r="A84" s="65"/>
      <c r="B84" s="47"/>
      <c r="C84" s="8" t="s">
        <v>15</v>
      </c>
      <c r="D84" s="5">
        <v>0</v>
      </c>
      <c r="E84" s="5">
        <v>0</v>
      </c>
      <c r="F84" s="17">
        <v>0</v>
      </c>
      <c r="G84" s="30">
        <v>0</v>
      </c>
      <c r="H84" s="18">
        <v>0</v>
      </c>
      <c r="I84" s="18">
        <v>0</v>
      </c>
      <c r="J84" s="18">
        <v>0</v>
      </c>
    </row>
    <row r="85" spans="1:10" ht="30.75" customHeight="1" x14ac:dyDescent="0.25">
      <c r="A85" s="65"/>
      <c r="B85" s="47" t="s">
        <v>18</v>
      </c>
      <c r="C85" s="8" t="s">
        <v>13</v>
      </c>
      <c r="D85" s="5">
        <v>0</v>
      </c>
      <c r="E85" s="5">
        <v>0</v>
      </c>
      <c r="F85" s="17">
        <v>0</v>
      </c>
      <c r="G85" s="30">
        <v>0</v>
      </c>
      <c r="H85" s="18">
        <v>0</v>
      </c>
      <c r="I85" s="18">
        <v>0</v>
      </c>
      <c r="J85" s="18">
        <v>0</v>
      </c>
    </row>
    <row r="86" spans="1:10" ht="27.75" customHeight="1" x14ac:dyDescent="0.25">
      <c r="A86" s="65"/>
      <c r="B86" s="47"/>
      <c r="C86" s="8" t="s">
        <v>15</v>
      </c>
      <c r="D86" s="5">
        <v>0</v>
      </c>
      <c r="E86" s="5">
        <v>0</v>
      </c>
      <c r="F86" s="17">
        <v>0</v>
      </c>
      <c r="G86" s="30">
        <v>0</v>
      </c>
      <c r="H86" s="18">
        <v>0</v>
      </c>
      <c r="I86" s="18">
        <v>0</v>
      </c>
      <c r="J86" s="18">
        <v>0</v>
      </c>
    </row>
    <row r="87" spans="1:10" ht="27.75" customHeight="1" x14ac:dyDescent="0.25">
      <c r="A87" s="14" t="s">
        <v>50</v>
      </c>
      <c r="B87" s="47" t="s">
        <v>17</v>
      </c>
      <c r="C87" s="13" t="s">
        <v>13</v>
      </c>
      <c r="D87" s="5"/>
      <c r="E87" s="5"/>
      <c r="F87" s="17"/>
      <c r="G87" s="30"/>
      <c r="H87" s="18"/>
      <c r="I87" s="18"/>
      <c r="J87" s="18"/>
    </row>
    <row r="88" spans="1:10" ht="75.75" customHeight="1" x14ac:dyDescent="0.25">
      <c r="A88" s="14" t="s">
        <v>51</v>
      </c>
      <c r="B88" s="47"/>
      <c r="C88" s="13" t="s">
        <v>15</v>
      </c>
      <c r="D88" s="5"/>
      <c r="E88" s="5"/>
      <c r="F88" s="17"/>
      <c r="G88" s="30"/>
      <c r="H88" s="18"/>
      <c r="I88" s="18"/>
      <c r="J88" s="18"/>
    </row>
    <row r="89" spans="1:10" ht="30.75" customHeight="1" x14ac:dyDescent="0.25">
      <c r="A89" s="7" t="s">
        <v>30</v>
      </c>
      <c r="B89" s="65" t="s">
        <v>12</v>
      </c>
      <c r="C89" s="4" t="s">
        <v>13</v>
      </c>
      <c r="D89" s="5">
        <f>SUM(D90:D91)</f>
        <v>1559.9</v>
      </c>
      <c r="E89" s="5">
        <v>0</v>
      </c>
      <c r="F89" s="17">
        <v>0</v>
      </c>
      <c r="G89" s="30">
        <v>0</v>
      </c>
      <c r="H89" s="17">
        <v>0</v>
      </c>
      <c r="I89" s="17">
        <v>0</v>
      </c>
      <c r="J89" s="17">
        <f t="shared" si="20"/>
        <v>1559.9</v>
      </c>
    </row>
    <row r="90" spans="1:10" ht="32.25" customHeight="1" x14ac:dyDescent="0.25">
      <c r="A90" s="62" t="s">
        <v>31</v>
      </c>
      <c r="B90" s="65"/>
      <c r="C90" s="4" t="s">
        <v>14</v>
      </c>
      <c r="D90" s="5">
        <f t="shared" ref="D90:E90" si="21">D99</f>
        <v>1543</v>
      </c>
      <c r="E90" s="5">
        <f t="shared" si="21"/>
        <v>0</v>
      </c>
      <c r="F90" s="17">
        <v>0</v>
      </c>
      <c r="G90" s="30">
        <v>0</v>
      </c>
      <c r="H90" s="17">
        <v>0</v>
      </c>
      <c r="I90" s="17">
        <v>0</v>
      </c>
      <c r="J90" s="17">
        <f t="shared" si="20"/>
        <v>1543</v>
      </c>
    </row>
    <row r="91" spans="1:10" ht="35.25" customHeight="1" x14ac:dyDescent="0.25">
      <c r="A91" s="62"/>
      <c r="B91" s="65"/>
      <c r="C91" s="4" t="s">
        <v>19</v>
      </c>
      <c r="D91" s="5">
        <v>16.899999999999999</v>
      </c>
      <c r="E91" s="5">
        <v>0</v>
      </c>
      <c r="F91" s="17">
        <v>0</v>
      </c>
      <c r="G91" s="30">
        <v>0</v>
      </c>
      <c r="H91" s="17">
        <v>0</v>
      </c>
      <c r="I91" s="17">
        <v>0</v>
      </c>
      <c r="J91" s="17">
        <f t="shared" si="20"/>
        <v>16.899999999999999</v>
      </c>
    </row>
    <row r="92" spans="1:10" ht="42" customHeight="1" x14ac:dyDescent="0.25">
      <c r="A92" s="66"/>
      <c r="B92" s="62" t="s">
        <v>17</v>
      </c>
      <c r="C92" s="4" t="s">
        <v>13</v>
      </c>
      <c r="D92" s="5">
        <v>0</v>
      </c>
      <c r="E92" s="5">
        <v>0</v>
      </c>
      <c r="F92" s="17">
        <v>0</v>
      </c>
      <c r="G92" s="30">
        <v>0</v>
      </c>
      <c r="H92" s="17">
        <v>0</v>
      </c>
      <c r="I92" s="17">
        <v>0</v>
      </c>
      <c r="J92" s="17">
        <f t="shared" si="20"/>
        <v>0</v>
      </c>
    </row>
    <row r="93" spans="1:10" ht="48.75" customHeight="1" x14ac:dyDescent="0.25">
      <c r="A93" s="67"/>
      <c r="B93" s="62"/>
      <c r="C93" s="4" t="s">
        <v>14</v>
      </c>
      <c r="D93" s="5">
        <f>D102</f>
        <v>0</v>
      </c>
      <c r="E93" s="5">
        <f t="shared" ref="E93:E97" si="22">E102</f>
        <v>0</v>
      </c>
      <c r="F93" s="17">
        <v>0</v>
      </c>
      <c r="G93" s="30">
        <v>0</v>
      </c>
      <c r="H93" s="17">
        <v>0</v>
      </c>
      <c r="I93" s="17">
        <v>0</v>
      </c>
      <c r="J93" s="17">
        <f t="shared" si="20"/>
        <v>0</v>
      </c>
    </row>
    <row r="94" spans="1:10" ht="40.5" customHeight="1" x14ac:dyDescent="0.25">
      <c r="A94" s="68"/>
      <c r="B94" s="62"/>
      <c r="C94" s="4" t="s">
        <v>19</v>
      </c>
      <c r="D94" s="5">
        <v>0</v>
      </c>
      <c r="E94" s="5">
        <v>0</v>
      </c>
      <c r="F94" s="17">
        <v>0</v>
      </c>
      <c r="G94" s="30">
        <v>0</v>
      </c>
      <c r="H94" s="17">
        <v>0</v>
      </c>
      <c r="I94" s="17">
        <v>0</v>
      </c>
      <c r="J94" s="17">
        <v>0</v>
      </c>
    </row>
    <row r="95" spans="1:10" ht="35.25" customHeight="1" x14ac:dyDescent="0.25">
      <c r="A95" s="66"/>
      <c r="B95" s="52" t="s">
        <v>20</v>
      </c>
      <c r="C95" s="4" t="s">
        <v>13</v>
      </c>
      <c r="D95" s="5">
        <f>D104</f>
        <v>1559.9</v>
      </c>
      <c r="E95" s="5">
        <f t="shared" si="22"/>
        <v>0</v>
      </c>
      <c r="F95" s="17">
        <f t="shared" ref="F95:I97" si="23">F104</f>
        <v>0</v>
      </c>
      <c r="G95" s="30">
        <f t="shared" si="23"/>
        <v>0</v>
      </c>
      <c r="H95" s="17">
        <f t="shared" si="23"/>
        <v>0</v>
      </c>
      <c r="I95" s="17">
        <f t="shared" si="23"/>
        <v>0</v>
      </c>
      <c r="J95" s="17">
        <f t="shared" si="20"/>
        <v>1559.9</v>
      </c>
    </row>
    <row r="96" spans="1:10" ht="38.25" customHeight="1" x14ac:dyDescent="0.25">
      <c r="A96" s="67"/>
      <c r="B96" s="53"/>
      <c r="C96" s="4" t="s">
        <v>14</v>
      </c>
      <c r="D96" s="5">
        <f>D105</f>
        <v>1543</v>
      </c>
      <c r="E96" s="5">
        <f t="shared" si="22"/>
        <v>0</v>
      </c>
      <c r="F96" s="17">
        <f t="shared" si="23"/>
        <v>0</v>
      </c>
      <c r="G96" s="30">
        <f t="shared" si="23"/>
        <v>0</v>
      </c>
      <c r="H96" s="17">
        <f t="shared" si="23"/>
        <v>0</v>
      </c>
      <c r="I96" s="17">
        <f t="shared" si="23"/>
        <v>0</v>
      </c>
      <c r="J96" s="17">
        <f t="shared" si="20"/>
        <v>1543</v>
      </c>
    </row>
    <row r="97" spans="1:10" ht="53.25" customHeight="1" x14ac:dyDescent="0.25">
      <c r="A97" s="68"/>
      <c r="B97" s="54"/>
      <c r="C97" s="4" t="s">
        <v>19</v>
      </c>
      <c r="D97" s="5">
        <f>D106</f>
        <v>16.899999999999999</v>
      </c>
      <c r="E97" s="5">
        <f t="shared" si="22"/>
        <v>0</v>
      </c>
      <c r="F97" s="17">
        <f t="shared" si="23"/>
        <v>0</v>
      </c>
      <c r="G97" s="30">
        <f t="shared" si="23"/>
        <v>0</v>
      </c>
      <c r="H97" s="17">
        <f t="shared" si="23"/>
        <v>0</v>
      </c>
      <c r="I97" s="17">
        <f t="shared" si="23"/>
        <v>0</v>
      </c>
      <c r="J97" s="17">
        <f t="shared" si="20"/>
        <v>16.899999999999999</v>
      </c>
    </row>
    <row r="98" spans="1:10" ht="31.5" customHeight="1" x14ac:dyDescent="0.25">
      <c r="A98" s="7" t="s">
        <v>32</v>
      </c>
      <c r="B98" s="55" t="s">
        <v>12</v>
      </c>
      <c r="C98" s="4" t="s">
        <v>13</v>
      </c>
      <c r="D98" s="5">
        <f>SUM(D99:D100)</f>
        <v>1559.9</v>
      </c>
      <c r="E98" s="5">
        <v>0</v>
      </c>
      <c r="F98" s="17">
        <v>0</v>
      </c>
      <c r="G98" s="30">
        <v>0</v>
      </c>
      <c r="H98" s="17">
        <v>0</v>
      </c>
      <c r="I98" s="17">
        <v>0</v>
      </c>
      <c r="J98" s="17">
        <f>SUM(D98:I98)</f>
        <v>1559.9</v>
      </c>
    </row>
    <row r="99" spans="1:10" ht="32.25" customHeight="1" x14ac:dyDescent="0.25">
      <c r="A99" s="70" t="s">
        <v>31</v>
      </c>
      <c r="B99" s="56"/>
      <c r="C99" s="4" t="s">
        <v>14</v>
      </c>
      <c r="D99" s="5">
        <f t="shared" ref="D99:E99" si="24">D102+D105</f>
        <v>1543</v>
      </c>
      <c r="E99" s="5">
        <f t="shared" si="24"/>
        <v>0</v>
      </c>
      <c r="F99" s="17">
        <v>0</v>
      </c>
      <c r="G99" s="30">
        <v>0</v>
      </c>
      <c r="H99" s="17">
        <v>0</v>
      </c>
      <c r="I99" s="17">
        <v>0</v>
      </c>
      <c r="J99" s="17">
        <f>J102+J105</f>
        <v>1543</v>
      </c>
    </row>
    <row r="100" spans="1:10" ht="39.75" customHeight="1" x14ac:dyDescent="0.25">
      <c r="A100" s="71"/>
      <c r="B100" s="57"/>
      <c r="C100" s="4" t="s">
        <v>19</v>
      </c>
      <c r="D100" s="5">
        <v>16.899999999999999</v>
      </c>
      <c r="E100" s="5">
        <v>0</v>
      </c>
      <c r="F100" s="17">
        <v>0</v>
      </c>
      <c r="G100" s="30">
        <v>0</v>
      </c>
      <c r="H100" s="17">
        <v>0</v>
      </c>
      <c r="I100" s="17">
        <v>0</v>
      </c>
      <c r="J100" s="17">
        <f t="shared" si="20"/>
        <v>16.899999999999999</v>
      </c>
    </row>
    <row r="101" spans="1:10" ht="77.25" customHeight="1" x14ac:dyDescent="0.25">
      <c r="A101" s="71"/>
      <c r="B101" s="69" t="s">
        <v>17</v>
      </c>
      <c r="C101" s="4" t="s">
        <v>33</v>
      </c>
      <c r="D101" s="5">
        <v>0</v>
      </c>
      <c r="E101" s="5">
        <v>0</v>
      </c>
      <c r="F101" s="17">
        <v>0</v>
      </c>
      <c r="G101" s="30">
        <v>0</v>
      </c>
      <c r="H101" s="17">
        <v>0</v>
      </c>
      <c r="I101" s="17">
        <v>0</v>
      </c>
      <c r="J101" s="17">
        <f t="shared" si="20"/>
        <v>0</v>
      </c>
    </row>
    <row r="102" spans="1:10" ht="55.5" customHeight="1" x14ac:dyDescent="0.25">
      <c r="A102" s="71"/>
      <c r="B102" s="69"/>
      <c r="C102" s="4" t="s">
        <v>14</v>
      </c>
      <c r="D102" s="5">
        <f>D108</f>
        <v>0</v>
      </c>
      <c r="E102" s="5">
        <f>E108</f>
        <v>0</v>
      </c>
      <c r="F102" s="17">
        <v>0</v>
      </c>
      <c r="G102" s="30">
        <v>0</v>
      </c>
      <c r="H102" s="17">
        <v>0</v>
      </c>
      <c r="I102" s="17">
        <v>0</v>
      </c>
      <c r="J102" s="17">
        <f>G105</f>
        <v>0</v>
      </c>
    </row>
    <row r="103" spans="1:10" ht="40.5" customHeight="1" x14ac:dyDescent="0.25">
      <c r="A103" s="72"/>
      <c r="B103" s="69"/>
      <c r="C103" s="4" t="s">
        <v>19</v>
      </c>
      <c r="D103" s="5">
        <v>0</v>
      </c>
      <c r="E103" s="5">
        <v>0</v>
      </c>
      <c r="F103" s="17">
        <v>0</v>
      </c>
      <c r="G103" s="30">
        <v>0</v>
      </c>
      <c r="H103" s="17">
        <v>0</v>
      </c>
      <c r="I103" s="17">
        <v>0</v>
      </c>
      <c r="J103" s="17">
        <f t="shared" si="20"/>
        <v>0</v>
      </c>
    </row>
    <row r="104" spans="1:10" x14ac:dyDescent="0.25">
      <c r="A104" s="66"/>
      <c r="B104" s="69" t="s">
        <v>20</v>
      </c>
      <c r="C104" s="4" t="s">
        <v>13</v>
      </c>
      <c r="D104" s="5">
        <f t="shared" ref="D104:I104" si="25">D105+D106</f>
        <v>1559.9</v>
      </c>
      <c r="E104" s="5">
        <f t="shared" si="25"/>
        <v>0</v>
      </c>
      <c r="F104" s="17">
        <f t="shared" si="25"/>
        <v>0</v>
      </c>
      <c r="G104" s="30">
        <f t="shared" si="25"/>
        <v>0</v>
      </c>
      <c r="H104" s="17">
        <f t="shared" si="25"/>
        <v>0</v>
      </c>
      <c r="I104" s="17">
        <f t="shared" si="25"/>
        <v>0</v>
      </c>
      <c r="J104" s="17">
        <f t="shared" si="20"/>
        <v>1559.9</v>
      </c>
    </row>
    <row r="105" spans="1:10" ht="33.75" customHeight="1" x14ac:dyDescent="0.25">
      <c r="A105" s="67"/>
      <c r="B105" s="69"/>
      <c r="C105" s="4" t="s">
        <v>14</v>
      </c>
      <c r="D105" s="5">
        <f t="shared" ref="D105:I106" si="26">D111</f>
        <v>1543</v>
      </c>
      <c r="E105" s="5">
        <f t="shared" si="26"/>
        <v>0</v>
      </c>
      <c r="F105" s="17">
        <f t="shared" si="26"/>
        <v>0</v>
      </c>
      <c r="G105" s="30">
        <f t="shared" si="26"/>
        <v>0</v>
      </c>
      <c r="H105" s="17">
        <f t="shared" si="26"/>
        <v>0</v>
      </c>
      <c r="I105" s="17">
        <f t="shared" si="26"/>
        <v>0</v>
      </c>
      <c r="J105" s="17">
        <f t="shared" si="20"/>
        <v>1543</v>
      </c>
    </row>
    <row r="106" spans="1:10" ht="81" customHeight="1" x14ac:dyDescent="0.25">
      <c r="A106" s="68"/>
      <c r="B106" s="69"/>
      <c r="C106" s="4" t="s">
        <v>19</v>
      </c>
      <c r="D106" s="5">
        <f t="shared" si="26"/>
        <v>16.899999999999999</v>
      </c>
      <c r="E106" s="5">
        <f t="shared" si="26"/>
        <v>0</v>
      </c>
      <c r="F106" s="17">
        <f t="shared" si="26"/>
        <v>0</v>
      </c>
      <c r="G106" s="30">
        <f t="shared" si="26"/>
        <v>0</v>
      </c>
      <c r="H106" s="17">
        <f t="shared" si="26"/>
        <v>0</v>
      </c>
      <c r="I106" s="17">
        <f t="shared" si="26"/>
        <v>0</v>
      </c>
      <c r="J106" s="17">
        <f t="shared" si="20"/>
        <v>16.899999999999999</v>
      </c>
    </row>
    <row r="107" spans="1:10" ht="33.75" customHeight="1" x14ac:dyDescent="0.25">
      <c r="A107" s="62" t="s">
        <v>34</v>
      </c>
      <c r="B107" s="69" t="s">
        <v>17</v>
      </c>
      <c r="C107" s="4" t="s">
        <v>13</v>
      </c>
      <c r="D107" s="5">
        <f>D108+D109</f>
        <v>0</v>
      </c>
      <c r="E107" s="5">
        <f>E108+E109</f>
        <v>0</v>
      </c>
      <c r="F107" s="17">
        <v>0</v>
      </c>
      <c r="G107" s="30">
        <v>0</v>
      </c>
      <c r="H107" s="17">
        <v>0</v>
      </c>
      <c r="I107" s="17">
        <v>0</v>
      </c>
      <c r="J107" s="17">
        <f t="shared" si="20"/>
        <v>0</v>
      </c>
    </row>
    <row r="108" spans="1:10" ht="66" customHeight="1" x14ac:dyDescent="0.25">
      <c r="A108" s="62"/>
      <c r="B108" s="69"/>
      <c r="C108" s="4" t="s">
        <v>14</v>
      </c>
      <c r="D108" s="5">
        <v>0</v>
      </c>
      <c r="E108" s="5">
        <v>0</v>
      </c>
      <c r="F108" s="17">
        <v>0</v>
      </c>
      <c r="G108" s="30">
        <v>0</v>
      </c>
      <c r="H108" s="17">
        <v>0</v>
      </c>
      <c r="I108" s="17">
        <v>0</v>
      </c>
      <c r="J108" s="17">
        <f t="shared" si="20"/>
        <v>0</v>
      </c>
    </row>
    <row r="109" spans="1:10" ht="34.5" customHeight="1" x14ac:dyDescent="0.25">
      <c r="A109" s="62"/>
      <c r="B109" s="69"/>
      <c r="C109" s="4" t="s">
        <v>19</v>
      </c>
      <c r="D109" s="5">
        <v>0</v>
      </c>
      <c r="E109" s="5">
        <v>0</v>
      </c>
      <c r="F109" s="17">
        <v>0</v>
      </c>
      <c r="G109" s="30">
        <v>0</v>
      </c>
      <c r="H109" s="17">
        <v>0</v>
      </c>
      <c r="I109" s="17">
        <v>0</v>
      </c>
      <c r="J109" s="17">
        <f t="shared" si="20"/>
        <v>0</v>
      </c>
    </row>
    <row r="110" spans="1:10" ht="54" customHeight="1" x14ac:dyDescent="0.25">
      <c r="A110" s="47" t="s">
        <v>35</v>
      </c>
      <c r="B110" s="69" t="s">
        <v>20</v>
      </c>
      <c r="C110" s="4" t="s">
        <v>13</v>
      </c>
      <c r="D110" s="5">
        <f t="shared" ref="D110:H110" si="27">D111+D112</f>
        <v>1559.9</v>
      </c>
      <c r="E110" s="5">
        <f t="shared" si="27"/>
        <v>0</v>
      </c>
      <c r="F110" s="17">
        <f t="shared" si="27"/>
        <v>0</v>
      </c>
      <c r="G110" s="30">
        <f t="shared" si="27"/>
        <v>0</v>
      </c>
      <c r="H110" s="17">
        <f t="shared" si="27"/>
        <v>0</v>
      </c>
      <c r="I110" s="17">
        <v>0</v>
      </c>
      <c r="J110" s="17">
        <f t="shared" si="20"/>
        <v>1559.9</v>
      </c>
    </row>
    <row r="111" spans="1:10" ht="56.25" customHeight="1" x14ac:dyDescent="0.25">
      <c r="A111" s="47"/>
      <c r="B111" s="69"/>
      <c r="C111" s="4" t="s">
        <v>14</v>
      </c>
      <c r="D111" s="5">
        <v>1543</v>
      </c>
      <c r="E111" s="5">
        <v>0</v>
      </c>
      <c r="F111" s="17">
        <v>0</v>
      </c>
      <c r="G111" s="30">
        <v>0</v>
      </c>
      <c r="H111" s="17">
        <v>0</v>
      </c>
      <c r="I111" s="17">
        <v>0</v>
      </c>
      <c r="J111" s="17">
        <f t="shared" ref="J111" si="28">SUM(D111:I111)</f>
        <v>1543</v>
      </c>
    </row>
    <row r="112" spans="1:10" ht="55.5" customHeight="1" x14ac:dyDescent="0.25">
      <c r="A112" s="47"/>
      <c r="B112" s="69"/>
      <c r="C112" s="4" t="s">
        <v>19</v>
      </c>
      <c r="D112" s="5">
        <v>16.899999999999999</v>
      </c>
      <c r="E112" s="5">
        <v>0</v>
      </c>
      <c r="F112" s="17">
        <v>0</v>
      </c>
      <c r="G112" s="30">
        <v>0</v>
      </c>
      <c r="H112" s="17">
        <v>0</v>
      </c>
      <c r="I112" s="17">
        <v>0</v>
      </c>
      <c r="J112" s="17">
        <v>16.899999999999999</v>
      </c>
    </row>
    <row r="113" spans="1:10" x14ac:dyDescent="0.25">
      <c r="A113" s="1"/>
      <c r="B113" s="1"/>
      <c r="C113" s="1"/>
      <c r="D113" s="1"/>
      <c r="E113" s="1"/>
      <c r="F113" s="19"/>
      <c r="G113" s="19"/>
      <c r="H113" s="19"/>
      <c r="I113" s="19"/>
      <c r="J113" s="19"/>
    </row>
    <row r="114" spans="1:10" x14ac:dyDescent="0.25">
      <c r="A114" s="1"/>
      <c r="B114" s="1"/>
      <c r="C114" s="1"/>
      <c r="D114" s="1"/>
      <c r="E114" s="1"/>
      <c r="F114" s="19"/>
      <c r="G114" s="19"/>
      <c r="H114" s="19"/>
      <c r="I114" s="19"/>
      <c r="J114" s="19"/>
    </row>
    <row r="115" spans="1:10" x14ac:dyDescent="0.25">
      <c r="A115" s="1"/>
      <c r="B115" s="1"/>
      <c r="C115" s="1"/>
      <c r="D115" s="1"/>
      <c r="E115" s="1"/>
      <c r="F115" s="19"/>
      <c r="G115" s="19"/>
      <c r="H115" s="19"/>
      <c r="I115" s="19"/>
      <c r="J115" s="19"/>
    </row>
    <row r="116" spans="1:10" x14ac:dyDescent="0.25">
      <c r="A116" s="1"/>
      <c r="B116" s="1"/>
      <c r="C116" s="1"/>
      <c r="D116" s="1"/>
      <c r="E116" s="1"/>
      <c r="F116" s="19"/>
      <c r="G116" s="19"/>
      <c r="H116" s="19"/>
      <c r="I116" s="19"/>
      <c r="J116" s="19"/>
    </row>
    <row r="117" spans="1:10" x14ac:dyDescent="0.25">
      <c r="A117" s="1"/>
      <c r="B117" s="1"/>
      <c r="C117" s="1"/>
      <c r="D117" s="1"/>
      <c r="E117" s="1"/>
      <c r="F117" s="19"/>
      <c r="G117" s="19"/>
      <c r="H117" s="19"/>
      <c r="I117" s="19"/>
      <c r="J117" s="19"/>
    </row>
    <row r="118" spans="1:10" x14ac:dyDescent="0.25">
      <c r="A118" s="1"/>
      <c r="B118" s="1"/>
      <c r="C118" s="1"/>
      <c r="D118" s="1"/>
      <c r="E118" s="1"/>
      <c r="F118" s="19"/>
      <c r="G118" s="19"/>
      <c r="H118" s="19"/>
      <c r="I118" s="19"/>
      <c r="J118" s="19"/>
    </row>
    <row r="119" spans="1:10" x14ac:dyDescent="0.25">
      <c r="A119" s="1"/>
      <c r="B119" s="1"/>
      <c r="C119" s="1"/>
      <c r="D119" s="1"/>
      <c r="E119" s="1"/>
      <c r="F119" s="19"/>
      <c r="G119" s="19"/>
      <c r="H119" s="19"/>
      <c r="I119" s="19"/>
      <c r="J119" s="19"/>
    </row>
    <row r="120" spans="1:10" x14ac:dyDescent="0.25">
      <c r="A120" s="1"/>
      <c r="B120" s="1"/>
      <c r="C120" s="1"/>
      <c r="D120" s="1"/>
      <c r="E120" s="1"/>
      <c r="F120" s="19"/>
      <c r="G120" s="19"/>
      <c r="H120" s="19"/>
      <c r="I120" s="19"/>
      <c r="J120" s="19"/>
    </row>
  </sheetData>
  <mergeCells count="72">
    <mergeCell ref="A95:A97"/>
    <mergeCell ref="B95:B97"/>
    <mergeCell ref="B75:B76"/>
    <mergeCell ref="A76:A80"/>
    <mergeCell ref="A110:A112"/>
    <mergeCell ref="B110:B112"/>
    <mergeCell ref="B98:B100"/>
    <mergeCell ref="A99:A103"/>
    <mergeCell ref="B101:B103"/>
    <mergeCell ref="A104:A106"/>
    <mergeCell ref="B104:B106"/>
    <mergeCell ref="A107:A109"/>
    <mergeCell ref="B107:B109"/>
    <mergeCell ref="B89:B91"/>
    <mergeCell ref="A90:A91"/>
    <mergeCell ref="A92:A94"/>
    <mergeCell ref="B92:B94"/>
    <mergeCell ref="A63:A68"/>
    <mergeCell ref="B63:B64"/>
    <mergeCell ref="B65:B66"/>
    <mergeCell ref="B67:B68"/>
    <mergeCell ref="B79:B80"/>
    <mergeCell ref="B83:B84"/>
    <mergeCell ref="B85:B86"/>
    <mergeCell ref="A82:A86"/>
    <mergeCell ref="B81:B82"/>
    <mergeCell ref="B69:B70"/>
    <mergeCell ref="A70:A74"/>
    <mergeCell ref="B71:B72"/>
    <mergeCell ref="B73:B74"/>
    <mergeCell ref="B77:B78"/>
    <mergeCell ref="B87:B88"/>
    <mergeCell ref="B54:B56"/>
    <mergeCell ref="A54:A55"/>
    <mergeCell ref="B57:B58"/>
    <mergeCell ref="B59:B60"/>
    <mergeCell ref="A25:A27"/>
    <mergeCell ref="B25:B27"/>
    <mergeCell ref="B28:B31"/>
    <mergeCell ref="A29:A37"/>
    <mergeCell ref="B32:B35"/>
    <mergeCell ref="B36:B37"/>
    <mergeCell ref="A38:A47"/>
    <mergeCell ref="B38:B41"/>
    <mergeCell ref="B42:B45"/>
    <mergeCell ref="B46:B47"/>
    <mergeCell ref="B50:B51"/>
    <mergeCell ref="A51:A53"/>
    <mergeCell ref="B52:B53"/>
    <mergeCell ref="A48:A50"/>
    <mergeCell ref="B48:B49"/>
    <mergeCell ref="A15:A18"/>
    <mergeCell ref="B15:B18"/>
    <mergeCell ref="A19:A22"/>
    <mergeCell ref="B19:B22"/>
    <mergeCell ref="A23:A24"/>
    <mergeCell ref="B23:B24"/>
    <mergeCell ref="A1:J1"/>
    <mergeCell ref="A2:J2"/>
    <mergeCell ref="A3:J3"/>
    <mergeCell ref="A4:J4"/>
    <mergeCell ref="A8:J8"/>
    <mergeCell ref="A5:J5"/>
    <mergeCell ref="A7:J7"/>
    <mergeCell ref="A6:J6"/>
    <mergeCell ref="A9:J9"/>
    <mergeCell ref="A10:J10"/>
    <mergeCell ref="A11:J11"/>
    <mergeCell ref="A12:A13"/>
    <mergeCell ref="B12:B13"/>
    <mergeCell ref="C12:C13"/>
    <mergeCell ref="D12:J12"/>
  </mergeCells>
  <pageMargins left="0" right="0" top="0.39370078740157483" bottom="0" header="0.39370078740157483" footer="0"/>
  <pageSetup paperSize="9" scale="99" fitToHeight="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9"/>
  <sheetViews>
    <sheetView workbookViewId="0">
      <selection activeCell="N21" sqref="N21"/>
    </sheetView>
  </sheetViews>
  <sheetFormatPr defaultRowHeight="15" x14ac:dyDescent="0.2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9" width="8.85546875" customWidth="1"/>
    <col min="10" max="10" width="10" customWidth="1"/>
  </cols>
  <sheetData>
    <row r="4" spans="1:10" ht="37.5" customHeight="1" x14ac:dyDescent="0.25">
      <c r="A4" s="41" t="s">
        <v>4</v>
      </c>
      <c r="B4" s="41" t="s">
        <v>5</v>
      </c>
      <c r="C4" s="41" t="s">
        <v>6</v>
      </c>
      <c r="D4" s="41" t="s">
        <v>7</v>
      </c>
      <c r="E4" s="41"/>
      <c r="F4" s="41"/>
      <c r="G4" s="41"/>
      <c r="H4" s="41"/>
      <c r="I4" s="41"/>
      <c r="J4" s="41"/>
    </row>
    <row r="5" spans="1:10" ht="48.75" customHeight="1" x14ac:dyDescent="0.25">
      <c r="A5" s="41"/>
      <c r="B5" s="41"/>
      <c r="C5" s="41"/>
      <c r="D5" s="35" t="s">
        <v>8</v>
      </c>
      <c r="E5" s="35" t="s">
        <v>9</v>
      </c>
      <c r="F5" s="15" t="s">
        <v>36</v>
      </c>
      <c r="G5" s="32" t="s">
        <v>37</v>
      </c>
      <c r="H5" s="15" t="s">
        <v>38</v>
      </c>
      <c r="I5" s="15" t="s">
        <v>57</v>
      </c>
      <c r="J5" s="15" t="s">
        <v>10</v>
      </c>
    </row>
    <row r="6" spans="1:10" ht="49.5" customHeight="1" x14ac:dyDescent="0.25">
      <c r="A6" s="2">
        <v>1</v>
      </c>
      <c r="B6" s="37">
        <v>2</v>
      </c>
      <c r="C6" s="2">
        <v>3</v>
      </c>
      <c r="D6" s="37">
        <v>4</v>
      </c>
      <c r="E6" s="37">
        <v>5</v>
      </c>
      <c r="F6" s="16">
        <v>6</v>
      </c>
      <c r="G6" s="33">
        <v>7</v>
      </c>
      <c r="H6" s="16">
        <v>8</v>
      </c>
      <c r="I6" s="16">
        <v>9</v>
      </c>
      <c r="J6" s="16">
        <v>10</v>
      </c>
    </row>
    <row r="7" spans="1:10" ht="48" customHeight="1" x14ac:dyDescent="0.25">
      <c r="A7" s="52" t="s">
        <v>24</v>
      </c>
      <c r="B7" s="47" t="s">
        <v>17</v>
      </c>
      <c r="C7" s="36" t="s">
        <v>13</v>
      </c>
      <c r="D7" s="5">
        <v>27152.5</v>
      </c>
      <c r="E7" s="5">
        <f>SUM(E8:E9)</f>
        <v>21426.2</v>
      </c>
      <c r="F7" s="17">
        <f>F8+F9</f>
        <v>27756.6</v>
      </c>
      <c r="G7" s="18">
        <f>G8+G9</f>
        <v>27506.1</v>
      </c>
      <c r="H7" s="17">
        <f>H8+H9</f>
        <v>28117.200000000001</v>
      </c>
      <c r="I7" s="17">
        <f>I8+I9</f>
        <v>28730.3</v>
      </c>
      <c r="J7" s="17">
        <f t="shared" ref="J7:J8" si="0">SUM(D7:I7)</f>
        <v>160688.9</v>
      </c>
    </row>
    <row r="8" spans="1:10" ht="30" customHeight="1" x14ac:dyDescent="0.25">
      <c r="A8" s="54"/>
      <c r="B8" s="47"/>
      <c r="C8" s="36" t="s">
        <v>14</v>
      </c>
      <c r="D8" s="5">
        <v>26881</v>
      </c>
      <c r="E8" s="5">
        <v>21156.5</v>
      </c>
      <c r="F8" s="17">
        <v>27479</v>
      </c>
      <c r="G8" s="18">
        <v>27231</v>
      </c>
      <c r="H8" s="17">
        <v>27836</v>
      </c>
      <c r="I8" s="17">
        <v>28443</v>
      </c>
      <c r="J8" s="17">
        <f t="shared" si="0"/>
        <v>159026.5</v>
      </c>
    </row>
    <row r="9" spans="1:10" ht="83.25" customHeight="1" x14ac:dyDescent="0.25">
      <c r="A9" s="28" t="s">
        <v>40</v>
      </c>
      <c r="B9" s="47"/>
      <c r="C9" s="36" t="s">
        <v>19</v>
      </c>
      <c r="D9" s="5">
        <v>271.5</v>
      </c>
      <c r="E9" s="5">
        <v>269.7</v>
      </c>
      <c r="F9" s="17">
        <v>277.60000000000002</v>
      </c>
      <c r="G9" s="18">
        <v>275.10000000000002</v>
      </c>
      <c r="H9" s="17">
        <v>281.2</v>
      </c>
      <c r="I9" s="17">
        <v>287.3</v>
      </c>
      <c r="J9" s="17">
        <f t="shared" ref="J9" si="1">SUM(D9:I9)</f>
        <v>1662.4</v>
      </c>
    </row>
  </sheetData>
  <mergeCells count="6">
    <mergeCell ref="A4:A5"/>
    <mergeCell ref="B4:B5"/>
    <mergeCell ref="C4:C5"/>
    <mergeCell ref="D4:J4"/>
    <mergeCell ref="A7:A8"/>
    <mergeCell ref="B7:B9"/>
  </mergeCells>
  <pageMargins left="0.7" right="0.7" top="0.75" bottom="0.75" header="0.3" footer="0.3"/>
  <pageSetup paperSize="9" scale="9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Дорожная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2023-01-28T12:26:59Z</cp:lastPrinted>
  <dcterms:created xsi:type="dcterms:W3CDTF">2018-12-12T06:12:23Z</dcterms:created>
  <dcterms:modified xsi:type="dcterms:W3CDTF">2023-02-06T11:11:37Z</dcterms:modified>
</cp:coreProperties>
</file>