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Приложение 1" sheetId="1" r:id="rId1"/>
    <sheet name="Приложение 2" sheetId="5" r:id="rId2"/>
    <sheet name="Приложение 3" sheetId="3" r:id="rId3"/>
    <sheet name="Приложение 4" sheetId="4" r:id="rId4"/>
  </sheets>
  <definedNames>
    <definedName name="_xlnm.Print_Area" localSheetId="3">'Приложение 4'!$A$2:$O$36</definedName>
  </definedNames>
  <calcPr calcId="144525" iterateDelta="1E-4"/>
</workbook>
</file>

<file path=xl/calcChain.xml><?xml version="1.0" encoding="utf-8"?>
<calcChain xmlns="http://schemas.openxmlformats.org/spreadsheetml/2006/main">
  <c r="H88" i="3" l="1"/>
  <c r="I88" i="3"/>
  <c r="J88" i="3"/>
  <c r="K88" i="3"/>
  <c r="L88" i="3"/>
  <c r="M88" i="3"/>
  <c r="N88" i="3"/>
  <c r="O88" i="3"/>
  <c r="G88" i="3"/>
  <c r="P92" i="3"/>
  <c r="P90" i="3"/>
  <c r="P88" i="3" s="1"/>
  <c r="O166" i="3"/>
  <c r="N166" i="3"/>
  <c r="M166" i="3"/>
  <c r="L166" i="3"/>
  <c r="K166" i="3"/>
  <c r="J166" i="3"/>
  <c r="I166" i="3"/>
  <c r="P161" i="3"/>
  <c r="P76" i="3" l="1"/>
  <c r="P73" i="3"/>
  <c r="P86" i="3"/>
  <c r="P85" i="3"/>
  <c r="I83" i="3"/>
  <c r="J83" i="3"/>
  <c r="K83" i="3"/>
  <c r="L83" i="3"/>
  <c r="M83" i="3"/>
  <c r="N83" i="3"/>
  <c r="O83" i="3"/>
  <c r="F83" i="3"/>
  <c r="P166" i="3"/>
  <c r="P83" i="3" l="1"/>
  <c r="F157" i="3"/>
  <c r="F152" i="3" s="1"/>
  <c r="G157" i="3"/>
  <c r="G152" i="3" s="1"/>
  <c r="H157" i="3"/>
  <c r="H152" i="3" s="1"/>
  <c r="I157" i="3"/>
  <c r="I152" i="3" s="1"/>
  <c r="J157" i="3"/>
  <c r="J152" i="3" s="1"/>
  <c r="K157" i="3"/>
  <c r="K152" i="3" s="1"/>
  <c r="L157" i="3"/>
  <c r="L152" i="3" s="1"/>
  <c r="M157" i="3"/>
  <c r="M152" i="3" s="1"/>
  <c r="N157" i="3"/>
  <c r="N152" i="3" s="1"/>
  <c r="O157" i="3"/>
  <c r="O152" i="3" s="1"/>
  <c r="F156" i="3"/>
  <c r="G156" i="3"/>
  <c r="G151" i="3" s="1"/>
  <c r="I156" i="3"/>
  <c r="I151" i="3" s="1"/>
  <c r="J156" i="3"/>
  <c r="J151" i="3" s="1"/>
  <c r="K156" i="3"/>
  <c r="K151" i="3" s="1"/>
  <c r="L156" i="3"/>
  <c r="L151" i="3" s="1"/>
  <c r="M156" i="3"/>
  <c r="M151" i="3" s="1"/>
  <c r="N156" i="3"/>
  <c r="N151" i="3" s="1"/>
  <c r="O156" i="3"/>
  <c r="O151" i="3" s="1"/>
  <c r="F155" i="3"/>
  <c r="F150" i="3" s="1"/>
  <c r="G155" i="3"/>
  <c r="G150" i="3" s="1"/>
  <c r="H155" i="3"/>
  <c r="H150" i="3" s="1"/>
  <c r="I155" i="3"/>
  <c r="I150" i="3" s="1"/>
  <c r="J155" i="3"/>
  <c r="J150" i="3" s="1"/>
  <c r="K155" i="3"/>
  <c r="K150" i="3" s="1"/>
  <c r="L155" i="3"/>
  <c r="L150" i="3" s="1"/>
  <c r="M155" i="3"/>
  <c r="M150" i="3" s="1"/>
  <c r="N155" i="3"/>
  <c r="N150" i="3" s="1"/>
  <c r="O155" i="3"/>
  <c r="O150" i="3" s="1"/>
  <c r="F154" i="3"/>
  <c r="F149" i="3" s="1"/>
  <c r="G154" i="3"/>
  <c r="G149" i="3" s="1"/>
  <c r="H154" i="3"/>
  <c r="H149" i="3" s="1"/>
  <c r="I154" i="3"/>
  <c r="J154" i="3"/>
  <c r="J149" i="3" s="1"/>
  <c r="K154" i="3"/>
  <c r="K149" i="3" s="1"/>
  <c r="L154" i="3"/>
  <c r="L149" i="3" s="1"/>
  <c r="M154" i="3"/>
  <c r="N154" i="3"/>
  <c r="N149" i="3" s="1"/>
  <c r="O154" i="3"/>
  <c r="O149" i="3" s="1"/>
  <c r="E157" i="3"/>
  <c r="E152" i="3" s="1"/>
  <c r="E155" i="3"/>
  <c r="E150" i="3" s="1"/>
  <c r="E154" i="3"/>
  <c r="E149" i="3" s="1"/>
  <c r="F158" i="3"/>
  <c r="G158" i="3"/>
  <c r="H158" i="3"/>
  <c r="I158" i="3"/>
  <c r="J158" i="3"/>
  <c r="K158" i="3"/>
  <c r="L158" i="3"/>
  <c r="M158" i="3"/>
  <c r="N158" i="3"/>
  <c r="O158" i="3"/>
  <c r="F163" i="3"/>
  <c r="G163" i="3"/>
  <c r="H163" i="3"/>
  <c r="I163" i="3"/>
  <c r="J163" i="3"/>
  <c r="K163" i="3"/>
  <c r="L163" i="3"/>
  <c r="M163" i="3"/>
  <c r="N163" i="3"/>
  <c r="O163" i="3"/>
  <c r="E163" i="3"/>
  <c r="F52" i="3"/>
  <c r="F32" i="3" s="1"/>
  <c r="F17" i="3" s="1"/>
  <c r="G52" i="3"/>
  <c r="H52" i="3"/>
  <c r="H32" i="3" s="1"/>
  <c r="H17" i="3" s="1"/>
  <c r="I52" i="3"/>
  <c r="I32" i="3" s="1"/>
  <c r="I17" i="3" s="1"/>
  <c r="J52" i="3"/>
  <c r="J32" i="3" s="1"/>
  <c r="J17" i="3" s="1"/>
  <c r="K52" i="3"/>
  <c r="K32" i="3" s="1"/>
  <c r="K17" i="3" s="1"/>
  <c r="L52" i="3"/>
  <c r="L32" i="3" s="1"/>
  <c r="L17" i="3" s="1"/>
  <c r="M52" i="3"/>
  <c r="M32" i="3" s="1"/>
  <c r="M17" i="3" s="1"/>
  <c r="N52" i="3"/>
  <c r="N32" i="3" s="1"/>
  <c r="N17" i="3" s="1"/>
  <c r="O52" i="3"/>
  <c r="O32" i="3" s="1"/>
  <c r="O17" i="3" s="1"/>
  <c r="F51" i="3"/>
  <c r="F31" i="3" s="1"/>
  <c r="F16" i="3" s="1"/>
  <c r="G51" i="3"/>
  <c r="H51" i="3"/>
  <c r="H31" i="3" s="1"/>
  <c r="H16" i="3" s="1"/>
  <c r="I51" i="3"/>
  <c r="I31" i="3" s="1"/>
  <c r="I16" i="3" s="1"/>
  <c r="J51" i="3"/>
  <c r="J31" i="3" s="1"/>
  <c r="J16" i="3" s="1"/>
  <c r="K51" i="3"/>
  <c r="K31" i="3" s="1"/>
  <c r="K16" i="3" s="1"/>
  <c r="L51" i="3"/>
  <c r="L31" i="3" s="1"/>
  <c r="L16" i="3" s="1"/>
  <c r="M51" i="3"/>
  <c r="M31" i="3" s="1"/>
  <c r="M16" i="3" s="1"/>
  <c r="N51" i="3"/>
  <c r="N31" i="3" s="1"/>
  <c r="N16" i="3" s="1"/>
  <c r="O51" i="3"/>
  <c r="O31" i="3" s="1"/>
  <c r="O16" i="3" s="1"/>
  <c r="F50" i="3"/>
  <c r="F30" i="3" s="1"/>
  <c r="F15" i="3" s="1"/>
  <c r="G50" i="3"/>
  <c r="G30" i="3" s="1"/>
  <c r="G15" i="3" s="1"/>
  <c r="H50" i="3"/>
  <c r="H30" i="3" s="1"/>
  <c r="H15" i="3" s="1"/>
  <c r="I50" i="3"/>
  <c r="I30" i="3" s="1"/>
  <c r="I15" i="3" s="1"/>
  <c r="J50" i="3"/>
  <c r="J30" i="3" s="1"/>
  <c r="J15" i="3" s="1"/>
  <c r="K50" i="3"/>
  <c r="K30" i="3" s="1"/>
  <c r="K15" i="3" s="1"/>
  <c r="L50" i="3"/>
  <c r="L30" i="3" s="1"/>
  <c r="L15" i="3" s="1"/>
  <c r="M50" i="3"/>
  <c r="M30" i="3" s="1"/>
  <c r="M15" i="3" s="1"/>
  <c r="N50" i="3"/>
  <c r="N30" i="3" s="1"/>
  <c r="N15" i="3" s="1"/>
  <c r="O50" i="3"/>
  <c r="O30" i="3" s="1"/>
  <c r="O15" i="3" s="1"/>
  <c r="F49" i="3"/>
  <c r="F29" i="3" s="1"/>
  <c r="F14" i="3" s="1"/>
  <c r="G49" i="3"/>
  <c r="H49" i="3"/>
  <c r="H29" i="3" s="1"/>
  <c r="H14" i="3" s="1"/>
  <c r="I49" i="3"/>
  <c r="I29" i="3" s="1"/>
  <c r="I14" i="3" s="1"/>
  <c r="J49" i="3"/>
  <c r="J29" i="3" s="1"/>
  <c r="J14" i="3" s="1"/>
  <c r="K49" i="3"/>
  <c r="K29" i="3" s="1"/>
  <c r="K14" i="3" s="1"/>
  <c r="L49" i="3"/>
  <c r="L29" i="3" s="1"/>
  <c r="L14" i="3" s="1"/>
  <c r="M49" i="3"/>
  <c r="M29" i="3" s="1"/>
  <c r="M14" i="3" s="1"/>
  <c r="N49" i="3"/>
  <c r="N29" i="3" s="1"/>
  <c r="N14" i="3" s="1"/>
  <c r="O49" i="3"/>
  <c r="O29" i="3" s="1"/>
  <c r="O14" i="3" s="1"/>
  <c r="E52" i="3"/>
  <c r="E50" i="3"/>
  <c r="E49" i="3"/>
  <c r="F47" i="3"/>
  <c r="F42" i="3" s="1"/>
  <c r="F27" i="3" s="1"/>
  <c r="G47" i="3"/>
  <c r="H47" i="3"/>
  <c r="H42" i="3" s="1"/>
  <c r="H27" i="3" s="1"/>
  <c r="I47" i="3"/>
  <c r="I37" i="3" s="1"/>
  <c r="I22" i="3" s="1"/>
  <c r="J47" i="3"/>
  <c r="J37" i="3" s="1"/>
  <c r="J22" i="3" s="1"/>
  <c r="K47" i="3"/>
  <c r="K37" i="3" s="1"/>
  <c r="L47" i="3"/>
  <c r="L37" i="3" s="1"/>
  <c r="M47" i="3"/>
  <c r="M37" i="3" s="1"/>
  <c r="N47" i="3"/>
  <c r="N42" i="3" s="1"/>
  <c r="N27" i="3" s="1"/>
  <c r="O47" i="3"/>
  <c r="O37" i="3" s="1"/>
  <c r="E47" i="3"/>
  <c r="E37" i="3" s="1"/>
  <c r="F36" i="3"/>
  <c r="G36" i="3"/>
  <c r="H36" i="3"/>
  <c r="I36" i="3"/>
  <c r="J46" i="3"/>
  <c r="K46" i="3"/>
  <c r="L46" i="3"/>
  <c r="L36" i="3" s="1"/>
  <c r="M46" i="3"/>
  <c r="M36" i="3" s="1"/>
  <c r="N46" i="3"/>
  <c r="O46" i="3"/>
  <c r="F35" i="3"/>
  <c r="F20" i="3" s="1"/>
  <c r="G35" i="3"/>
  <c r="H35" i="3"/>
  <c r="I35" i="3"/>
  <c r="J45" i="3"/>
  <c r="J35" i="3" s="1"/>
  <c r="J20" i="3" s="1"/>
  <c r="K45" i="3"/>
  <c r="K35" i="3" s="1"/>
  <c r="L45" i="3"/>
  <c r="M45" i="3"/>
  <c r="M35" i="3" s="1"/>
  <c r="N45" i="3"/>
  <c r="N35" i="3" s="1"/>
  <c r="N20" i="3" s="1"/>
  <c r="O45" i="3"/>
  <c r="O35" i="3" s="1"/>
  <c r="E45" i="3"/>
  <c r="F44" i="3"/>
  <c r="G44" i="3"/>
  <c r="H44" i="3"/>
  <c r="H34" i="3" s="1"/>
  <c r="H19" i="3" s="1"/>
  <c r="I44" i="3"/>
  <c r="I34" i="3" s="1"/>
  <c r="J44" i="3"/>
  <c r="K44" i="3"/>
  <c r="L44" i="3"/>
  <c r="M44" i="3"/>
  <c r="M34" i="3" s="1"/>
  <c r="N44" i="3"/>
  <c r="N34" i="3" s="1"/>
  <c r="O44" i="3"/>
  <c r="E44" i="3"/>
  <c r="G63" i="3"/>
  <c r="H63" i="3"/>
  <c r="I63" i="3"/>
  <c r="J63" i="3"/>
  <c r="K63" i="3"/>
  <c r="L63" i="3"/>
  <c r="M63" i="3"/>
  <c r="N63" i="3"/>
  <c r="O63" i="3"/>
  <c r="G53" i="3"/>
  <c r="H53" i="3"/>
  <c r="I53" i="3"/>
  <c r="J53" i="3"/>
  <c r="K53" i="3"/>
  <c r="L53" i="3"/>
  <c r="M53" i="3"/>
  <c r="N53" i="3"/>
  <c r="O53" i="3"/>
  <c r="P54" i="3"/>
  <c r="P55" i="3"/>
  <c r="P56" i="3"/>
  <c r="P57" i="3"/>
  <c r="P59" i="3"/>
  <c r="P60" i="3"/>
  <c r="P61" i="3"/>
  <c r="P62" i="3"/>
  <c r="P64" i="3"/>
  <c r="P65" i="3"/>
  <c r="P66" i="3"/>
  <c r="P6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43" i="3"/>
  <c r="P144" i="3"/>
  <c r="P145" i="3"/>
  <c r="P146" i="3"/>
  <c r="P147" i="3"/>
  <c r="P159" i="3"/>
  <c r="P160" i="3"/>
  <c r="P162" i="3"/>
  <c r="P164" i="3"/>
  <c r="P165" i="3"/>
  <c r="G42" i="3" l="1"/>
  <c r="H156" i="3"/>
  <c r="H151" i="3" s="1"/>
  <c r="N41" i="3"/>
  <c r="N26" i="3" s="1"/>
  <c r="J41" i="3"/>
  <c r="J26" i="3" s="1"/>
  <c r="M20" i="3"/>
  <c r="M10" i="3" s="1"/>
  <c r="I20" i="3"/>
  <c r="I10" i="3" s="1"/>
  <c r="M21" i="3"/>
  <c r="M11" i="3" s="1"/>
  <c r="I21" i="3"/>
  <c r="I11" i="3" s="1"/>
  <c r="P158" i="3"/>
  <c r="O20" i="3"/>
  <c r="O10" i="3" s="1"/>
  <c r="K20" i="3"/>
  <c r="G20" i="3"/>
  <c r="G10" i="3" s="1"/>
  <c r="P49" i="3"/>
  <c r="G48" i="3"/>
  <c r="G28" i="3" s="1"/>
  <c r="G13" i="3" s="1"/>
  <c r="G40" i="3"/>
  <c r="G25" i="3" s="1"/>
  <c r="M19" i="3"/>
  <c r="M9" i="3" s="1"/>
  <c r="I19" i="3"/>
  <c r="E40" i="3"/>
  <c r="E25" i="3" s="1"/>
  <c r="L40" i="3"/>
  <c r="L25" i="3" s="1"/>
  <c r="H20" i="3"/>
  <c r="O41" i="3"/>
  <c r="O26" i="3" s="1"/>
  <c r="K41" i="3"/>
  <c r="K26" i="3" s="1"/>
  <c r="M41" i="3"/>
  <c r="M26" i="3" s="1"/>
  <c r="I42" i="3"/>
  <c r="I27" i="3" s="1"/>
  <c r="P152" i="3"/>
  <c r="H37" i="3"/>
  <c r="H22" i="3" s="1"/>
  <c r="H12" i="3" s="1"/>
  <c r="L35" i="3"/>
  <c r="L20" i="3" s="1"/>
  <c r="L10" i="3" s="1"/>
  <c r="P44" i="3"/>
  <c r="L43" i="3"/>
  <c r="L33" i="3" s="1"/>
  <c r="O43" i="3"/>
  <c r="O33" i="3" s="1"/>
  <c r="K43" i="3"/>
  <c r="K33" i="3" s="1"/>
  <c r="G39" i="3"/>
  <c r="G24" i="3" s="1"/>
  <c r="F40" i="3"/>
  <c r="F25" i="3" s="1"/>
  <c r="L22" i="3"/>
  <c r="K48" i="3"/>
  <c r="K28" i="3" s="1"/>
  <c r="K13" i="3" s="1"/>
  <c r="O40" i="3"/>
  <c r="O25" i="3" s="1"/>
  <c r="I41" i="3"/>
  <c r="I26" i="3" s="1"/>
  <c r="G29" i="3"/>
  <c r="G14" i="3" s="1"/>
  <c r="L34" i="3"/>
  <c r="L19" i="3" s="1"/>
  <c r="L9" i="3" s="1"/>
  <c r="K36" i="3"/>
  <c r="K21" i="3" s="1"/>
  <c r="K11" i="3" s="1"/>
  <c r="P163" i="3"/>
  <c r="K153" i="3"/>
  <c r="K148" i="3" s="1"/>
  <c r="N19" i="3"/>
  <c r="N9" i="3" s="1"/>
  <c r="J39" i="3"/>
  <c r="J24" i="3" s="1"/>
  <c r="F39" i="3"/>
  <c r="F24" i="3" s="1"/>
  <c r="L21" i="3"/>
  <c r="L11" i="3" s="1"/>
  <c r="H21" i="3"/>
  <c r="H11" i="3" s="1"/>
  <c r="O22" i="3"/>
  <c r="O12" i="3" s="1"/>
  <c r="K22" i="3"/>
  <c r="K12" i="3" s="1"/>
  <c r="M48" i="3"/>
  <c r="M28" i="3" s="1"/>
  <c r="M13" i="3" s="1"/>
  <c r="K10" i="3"/>
  <c r="K40" i="3"/>
  <c r="K25" i="3" s="1"/>
  <c r="M42" i="3"/>
  <c r="M27" i="3" s="1"/>
  <c r="G34" i="3"/>
  <c r="G19" i="3" s="1"/>
  <c r="N37" i="3"/>
  <c r="N22" i="3" s="1"/>
  <c r="P150" i="3"/>
  <c r="M39" i="3"/>
  <c r="M24" i="3" s="1"/>
  <c r="P154" i="3"/>
  <c r="E28" i="3"/>
  <c r="E13" i="3" s="1"/>
  <c r="I12" i="3"/>
  <c r="O48" i="3"/>
  <c r="O28" i="3" s="1"/>
  <c r="O13" i="3" s="1"/>
  <c r="I39" i="3"/>
  <c r="I24" i="3" s="1"/>
  <c r="L153" i="3"/>
  <c r="L148" i="3" s="1"/>
  <c r="E22" i="3"/>
  <c r="L12" i="3"/>
  <c r="G27" i="3"/>
  <c r="J43" i="3"/>
  <c r="J33" i="3" s="1"/>
  <c r="P157" i="3"/>
  <c r="P47" i="3"/>
  <c r="G21" i="3"/>
  <c r="P21" i="3" s="1"/>
  <c r="M43" i="3"/>
  <c r="M33" i="3" s="1"/>
  <c r="I43" i="3"/>
  <c r="I33" i="3" s="1"/>
  <c r="P50" i="3"/>
  <c r="P52" i="3"/>
  <c r="N48" i="3"/>
  <c r="N28" i="3" s="1"/>
  <c r="N13" i="3" s="1"/>
  <c r="J48" i="3"/>
  <c r="J28" i="3" s="1"/>
  <c r="J13" i="3" s="1"/>
  <c r="F48" i="3"/>
  <c r="F28" i="3" s="1"/>
  <c r="F13" i="3" s="1"/>
  <c r="E42" i="3"/>
  <c r="E27" i="3" s="1"/>
  <c r="L39" i="3"/>
  <c r="H39" i="3"/>
  <c r="N40" i="3"/>
  <c r="N25" i="3" s="1"/>
  <c r="J40" i="3"/>
  <c r="J25" i="3" s="1"/>
  <c r="L41" i="3"/>
  <c r="L26" i="3" s="1"/>
  <c r="H41" i="3"/>
  <c r="H26" i="3" s="1"/>
  <c r="L42" i="3"/>
  <c r="L27" i="3" s="1"/>
  <c r="E34" i="3"/>
  <c r="K34" i="3"/>
  <c r="K19" i="3" s="1"/>
  <c r="K9" i="3" s="1"/>
  <c r="F34" i="3"/>
  <c r="F19" i="3" s="1"/>
  <c r="F9" i="3" s="1"/>
  <c r="O36" i="3"/>
  <c r="O21" i="3" s="1"/>
  <c r="O11" i="3" s="1"/>
  <c r="J36" i="3"/>
  <c r="J21" i="3" s="1"/>
  <c r="J11" i="3" s="1"/>
  <c r="G37" i="3"/>
  <c r="G22" i="3" s="1"/>
  <c r="O153" i="3"/>
  <c r="O148" i="3" s="1"/>
  <c r="J153" i="3"/>
  <c r="J148" i="3" s="1"/>
  <c r="N43" i="3"/>
  <c r="N33" i="3" s="1"/>
  <c r="P45" i="3"/>
  <c r="P53" i="3"/>
  <c r="M22" i="3"/>
  <c r="H43" i="3"/>
  <c r="H33" i="3" s="1"/>
  <c r="H9" i="3"/>
  <c r="N10" i="3"/>
  <c r="J10" i="3"/>
  <c r="F10" i="3"/>
  <c r="N12" i="3"/>
  <c r="J12" i="3"/>
  <c r="I48" i="3"/>
  <c r="I28" i="3" s="1"/>
  <c r="I13" i="3" s="1"/>
  <c r="E39" i="3"/>
  <c r="O39" i="3"/>
  <c r="K39" i="3"/>
  <c r="M40" i="3"/>
  <c r="M25" i="3" s="1"/>
  <c r="I40" i="3"/>
  <c r="I25" i="3" s="1"/>
  <c r="O42" i="3"/>
  <c r="O27" i="3" s="1"/>
  <c r="K42" i="3"/>
  <c r="K27" i="3" s="1"/>
  <c r="E35" i="3"/>
  <c r="O34" i="3"/>
  <c r="O19" i="3" s="1"/>
  <c r="O9" i="3" s="1"/>
  <c r="J34" i="3"/>
  <c r="J19" i="3" s="1"/>
  <c r="N36" i="3"/>
  <c r="N21" i="3" s="1"/>
  <c r="N11" i="3" s="1"/>
  <c r="F37" i="3"/>
  <c r="F22" i="3" s="1"/>
  <c r="F12" i="3" s="1"/>
  <c r="N153" i="3"/>
  <c r="N148" i="3" s="1"/>
  <c r="H153" i="3"/>
  <c r="H148" i="3" s="1"/>
  <c r="M149" i="3"/>
  <c r="M153" i="3"/>
  <c r="M148" i="3" s="1"/>
  <c r="I149" i="3"/>
  <c r="I153" i="3"/>
  <c r="I148" i="3" s="1"/>
  <c r="P155" i="3"/>
  <c r="P51" i="3"/>
  <c r="L48" i="3"/>
  <c r="L28" i="3" s="1"/>
  <c r="L13" i="3" s="1"/>
  <c r="H48" i="3"/>
  <c r="H28" i="3" s="1"/>
  <c r="H13" i="3" s="1"/>
  <c r="N39" i="3"/>
  <c r="H40" i="3"/>
  <c r="H25" i="3" s="1"/>
  <c r="J42" i="3"/>
  <c r="J27" i="3" s="1"/>
  <c r="G31" i="3"/>
  <c r="G16" i="3" s="1"/>
  <c r="G32" i="3"/>
  <c r="G17" i="3" s="1"/>
  <c r="G153" i="3"/>
  <c r="G148" i="3" s="1"/>
  <c r="F153" i="3"/>
  <c r="F148" i="3" s="1"/>
  <c r="F151" i="3"/>
  <c r="G43" i="3"/>
  <c r="G33" i="3" s="1"/>
  <c r="G41" i="3"/>
  <c r="F21" i="3"/>
  <c r="F43" i="3"/>
  <c r="F33" i="3" s="1"/>
  <c r="P46" i="3"/>
  <c r="F41" i="3"/>
  <c r="P63" i="3"/>
  <c r="P58" i="3"/>
  <c r="E32" i="3"/>
  <c r="E17" i="3" s="1"/>
  <c r="E31" i="3"/>
  <c r="E16" i="3" s="1"/>
  <c r="E30" i="3"/>
  <c r="E15" i="3" s="1"/>
  <c r="E29" i="3"/>
  <c r="E14" i="3" s="1"/>
  <c r="P151" i="3" l="1"/>
  <c r="P156" i="3"/>
  <c r="I18" i="3"/>
  <c r="I8" i="3" s="1"/>
  <c r="H18" i="3"/>
  <c r="H8" i="3" s="1"/>
  <c r="P149" i="3"/>
  <c r="M18" i="3"/>
  <c r="M8" i="3" s="1"/>
  <c r="G18" i="3"/>
  <c r="L18" i="3"/>
  <c r="L8" i="3" s="1"/>
  <c r="J18" i="3"/>
  <c r="J8" i="3" s="1"/>
  <c r="H10" i="3"/>
  <c r="I9" i="3"/>
  <c r="P33" i="3"/>
  <c r="G9" i="3"/>
  <c r="P36" i="3"/>
  <c r="O24" i="3"/>
  <c r="O38" i="3"/>
  <c r="O23" i="3" s="1"/>
  <c r="L38" i="3"/>
  <c r="L23" i="3" s="1"/>
  <c r="L24" i="3"/>
  <c r="P42" i="3"/>
  <c r="N18" i="3"/>
  <c r="N8" i="3" s="1"/>
  <c r="G12" i="3"/>
  <c r="N24" i="3"/>
  <c r="N38" i="3"/>
  <c r="N23" i="3" s="1"/>
  <c r="E24" i="3"/>
  <c r="E19" i="3"/>
  <c r="P34" i="3"/>
  <c r="G11" i="3"/>
  <c r="M38" i="3"/>
  <c r="M23" i="3" s="1"/>
  <c r="J38" i="3"/>
  <c r="J23" i="3" s="1"/>
  <c r="P39" i="3"/>
  <c r="J9" i="3"/>
  <c r="M12" i="3"/>
  <c r="E9" i="3"/>
  <c r="K24" i="3"/>
  <c r="K38" i="3"/>
  <c r="K23" i="3" s="1"/>
  <c r="H38" i="3"/>
  <c r="H23" i="3" s="1"/>
  <c r="H24" i="3"/>
  <c r="E12" i="3"/>
  <c r="E20" i="3"/>
  <c r="E10" i="3" s="1"/>
  <c r="P35" i="3"/>
  <c r="O18" i="3"/>
  <c r="O8" i="3" s="1"/>
  <c r="K18" i="3"/>
  <c r="K8" i="3" s="1"/>
  <c r="P40" i="3"/>
  <c r="I38" i="3"/>
  <c r="I23" i="3" s="1"/>
  <c r="P37" i="3"/>
  <c r="G26" i="3"/>
  <c r="G38" i="3"/>
  <c r="G23" i="3" s="1"/>
  <c r="P43" i="3"/>
  <c r="F18" i="3"/>
  <c r="F8" i="3" s="1"/>
  <c r="F11" i="3"/>
  <c r="F38" i="3"/>
  <c r="P41" i="3"/>
  <c r="F26" i="3"/>
  <c r="P148" i="3"/>
  <c r="P153" i="3"/>
  <c r="P32" i="3"/>
  <c r="P29" i="3"/>
  <c r="P48" i="3"/>
  <c r="P15" i="3"/>
  <c r="P30" i="3"/>
  <c r="P27" i="3"/>
  <c r="G8" i="3" l="1"/>
  <c r="P8" i="3" s="1"/>
  <c r="P18" i="3"/>
  <c r="P24" i="3"/>
  <c r="F23" i="3"/>
  <c r="P38" i="3"/>
  <c r="P19" i="3"/>
  <c r="P17" i="3"/>
  <c r="P14" i="3"/>
  <c r="P16" i="3"/>
  <c r="P31" i="3"/>
  <c r="P22" i="3"/>
  <c r="P25" i="3"/>
  <c r="P26" i="3"/>
  <c r="P12" i="3" l="1"/>
  <c r="P13" i="3"/>
  <c r="P28" i="3"/>
  <c r="P11" i="3"/>
  <c r="P10" i="3"/>
  <c r="P9" i="3"/>
  <c r="P20" i="3"/>
  <c r="P23" i="3"/>
</calcChain>
</file>

<file path=xl/sharedStrings.xml><?xml version="1.0" encoding="utf-8"?>
<sst xmlns="http://schemas.openxmlformats.org/spreadsheetml/2006/main" count="400" uniqueCount="143">
  <si>
    <t>№</t>
  </si>
  <si>
    <t>Наименование целевого показателя</t>
  </si>
  <si>
    <t>Единица измерения</t>
  </si>
  <si>
    <t>Значения целевых показателей</t>
  </si>
  <si>
    <t>1.</t>
  </si>
  <si>
    <t>руб.</t>
  </si>
  <si>
    <t>ед.</t>
  </si>
  <si>
    <t>тыс.руб.</t>
  </si>
  <si>
    <t>Подпрограмма 1 «Повышение инвестиционной привлекательности»</t>
  </si>
  <si>
    <t>1.1.</t>
  </si>
  <si>
    <t>Целевой показатель 1.1. Объем инвестиций в основной капитал на душу населения, руб.</t>
  </si>
  <si>
    <t>Подпрограмма 2. «Развитие и поддержка малого и среднего предпринимательства»</t>
  </si>
  <si>
    <t>2.1.</t>
  </si>
  <si>
    <t>2.2.</t>
  </si>
  <si>
    <t>3.1.</t>
  </si>
  <si>
    <t>тыс. руб.</t>
  </si>
  <si>
    <t>Подпрограмма 3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район»»</t>
  </si>
  <si>
    <t>КУМИ</t>
  </si>
  <si>
    <t>2.</t>
  </si>
  <si>
    <t>3.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</si>
  <si>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</si>
  <si>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</si>
  <si>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</si>
  <si>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</t>
  </si>
  <si>
    <t>п/п</t>
  </si>
  <si>
    <t>(тыс. руб.), годы</t>
  </si>
  <si>
    <t>Всего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</si>
  <si>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</si>
  <si>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</si>
  <si>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</si>
  <si>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</si>
  <si>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</si>
  <si>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</si>
  <si>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 xml:space="preserve">Администрация Невельского района </t>
  </si>
  <si>
    <t>1.1.1.</t>
  </si>
  <si>
    <t>1.1.2.</t>
  </si>
  <si>
    <t>1.1.3.</t>
  </si>
  <si>
    <t>Всего, в том числе</t>
  </si>
  <si>
    <t>2.1.1.</t>
  </si>
  <si>
    <t>2.1.2.</t>
  </si>
  <si>
    <t>3.1.1.</t>
  </si>
  <si>
    <t>Наименование подпрограммы муниципальной программы, основного мероприятия, мероприятия</t>
  </si>
  <si>
    <t>Показатели мероприятия</t>
  </si>
  <si>
    <t>Значения показателей мероприятий</t>
  </si>
  <si>
    <t>Количество объектов недвижимости</t>
  </si>
  <si>
    <t>Ед.</t>
  </si>
  <si>
    <t>Подпрограмма 2 «Развитие и поддержка малого и среднего предпринимательства»</t>
  </si>
  <si>
    <t>Чел.</t>
  </si>
  <si>
    <t>Подпрограмма 3 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 на 2016-2020 годы»</t>
  </si>
  <si>
    <t>Основное мероприятие «Функционирование КУМИ»</t>
  </si>
  <si>
    <t>Перечень мероприятий, основных мероприятий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</si>
  <si>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
Прогнозная (справочная) оценка ресурсного обеспечения реализации муниципальной программы за счет всех источников финансирования </t>
  </si>
  <si>
    <t>3.1.2.</t>
  </si>
  <si>
    <t xml:space="preserve">Количество работников, не отнесенных к должностям муниципальной службы </t>
  </si>
  <si>
    <t xml:space="preserve">Количество муниципальных служащих </t>
  </si>
  <si>
    <t>Количество межевых планов на земельные участки</t>
  </si>
  <si>
    <t>Основное мероприятие "Развитие и поддержка малого и среднего предпринимательства"</t>
  </si>
  <si>
    <t>Основное мероприятие  «Повышение инвестиционной привлекательности»</t>
  </si>
  <si>
    <t>«Содействие экономическому развитию и инвестиционной привлекательности муниципального образования «Невельский район»</t>
  </si>
  <si>
    <t>да/нет</t>
  </si>
  <si>
    <t>да</t>
  </si>
  <si>
    <t>Мероприятие 1.1.2. "Увеличение уставного капитала муниципальных унитарных преприятий"</t>
  </si>
  <si>
    <t>Мероприятие 2.1.1. «Оказание финансовой поддержки субъектам малого и среднего предпринимательства»</t>
  </si>
  <si>
    <t>2.1.3.</t>
  </si>
  <si>
    <t>2.1.4.</t>
  </si>
  <si>
    <t>Мероприятие 2.1.4. «Консультационная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области»</t>
  </si>
  <si>
    <t>Мероприятие 2.1.3. "Оказание информационно-консультационной поддержки субъектам малого и среднего предпринимательства"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</si>
  <si>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предпринимательства»</t>
  </si>
  <si>
    <t>Мероприятие 3.1.1. «Расходы на выплаты по оплате труда и обеспечение функций муниципальных органов»</t>
  </si>
  <si>
    <t>Мероприятие 3.1.2. «Расходы на выплаты по оплате труда работников, занимающих должности, не отнесенные к должностям муниципальной службы»</t>
  </si>
  <si>
    <t>Количество объектов муниципального имущества, предназначенного для содействия развитию МСП</t>
  </si>
  <si>
    <r>
      <t xml:space="preserve">Количество </t>
    </r>
    <r>
      <rPr>
        <sz val="11"/>
        <color theme="1"/>
        <rFont val="Times New Roman"/>
        <family val="1"/>
        <charset val="204"/>
      </rPr>
      <t>муниципальных унитарных предприятий</t>
    </r>
  </si>
  <si>
    <t>Количество СМСП, которым предоставлена консультационная поддержка</t>
  </si>
  <si>
    <t>Количество СМСП, которым предоставлена финансовая поддержка</t>
  </si>
  <si>
    <t>Сведения  о составе и значениях целевых показателей муниципальной программы
 «Содействие экономическому развитию и инвестиционной привлекательности муниципального
образования «Невельский район»</t>
  </si>
  <si>
    <t>Приложение 2 к муниципальной программе</t>
  </si>
  <si>
    <t>Методика расчета целевых показателей (индикаторов)</t>
  </si>
  <si>
    <t>№ п/п</t>
  </si>
  <si>
    <t>Наименование целевого показателя (индикатора)</t>
  </si>
  <si>
    <t>Методика расчета целевого показателя (индикатора)</t>
  </si>
  <si>
    <t>Источники получения информации</t>
  </si>
  <si>
    <t xml:space="preserve">МП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</si>
  <si>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«Содействие экономическому развитию и инвестиционной привлекательности муниципального образования «Невельский район" </t>
  </si>
  <si>
    <r>
      <t xml:space="preserve">Объем инвестиций в основной капитал за отчетный период, руб. / численность населения на конец года </t>
    </r>
    <r>
      <rPr>
        <sz val="10"/>
        <color theme="1"/>
        <rFont val="Times New Roman"/>
        <family val="1"/>
        <charset val="204"/>
      </rPr>
      <t>(в случае, при составлении отчета отсутствуют данные о численности населения на конец года, в расчет берется численность на начало года и делается сноска в отчете)</t>
    </r>
  </si>
  <si>
    <t xml:space="preserve">Статистические данные об объеме инвестиций, о численности населения на 1 января </t>
  </si>
  <si>
    <t>Количество СПСП, ед. / численность населения на конец года, чел. х 10 000</t>
  </si>
  <si>
    <t>Доход бюджета от использования муниципального имущества (аренда земли, аренда имущества, прибыль МУП, платежи от продажи имущества и земли, сервитут) на отчетную дату  минус  доход бюджета от использования муниципального имущества (аренда земли, аренда имущества, прибыль МУП, платежи от продажи имущества и земли, сервитут) за анеалогичный период прошлого года</t>
  </si>
  <si>
    <t>Форма по ОКУД 0503127 "Отчет об исполнении бюджета главного распорядимтеля, распорядителя, получателя бюджетных средств, главного администратора, администратора источников финансирования дефицита бюджетв, главного администратора, администратора доходов бюджета"</t>
  </si>
  <si>
    <t>Подпрограмма "Повышение инвестиционной привлекательности"</t>
  </si>
  <si>
    <t>Целевой показатель 1.1. Объем инвестиций в основной капитал  в расчете на душу населения, руб.</t>
  </si>
  <si>
    <t>Прирост малых и средних предприятий за отчетный период /  количество малых и средних предприятий, действующих на дату окончания отчетного периода х 1000</t>
  </si>
  <si>
    <t>Данные сервиса  "Реестр субъектов МСП" на официальном сайте налоговой службы;   Официальные статистические данные о численности населения района на 1 января</t>
  </si>
  <si>
    <t xml:space="preserve">Данные сервиса  "Реестр субъектов МСП" на официальном сайте налоговой службы;   </t>
  </si>
  <si>
    <t>Фактическое наличие (отсутствие) организаций</t>
  </si>
  <si>
    <t>Целевой показатель 3.1. Увеличение доходов бюджета МО «Невельский район»  от использования муниципального имущества (прирост к предыдущему году)</t>
  </si>
  <si>
    <t xml:space="preserve">Целевой показатель 2.1. Коэффициент "рождаемости" субъектов малого и среднего предпринимательства (количество созданных в отчетном периоде малых и средних предприятий на 1 тыс.действующих на дату окончания отчетного периода малых и средних предприятий) </t>
  </si>
  <si>
    <t>Целевой показатель 2.2. Наличие организаций, образующих инфраструктуру поддержки малого и среднего предпринимательства</t>
  </si>
  <si>
    <t>Целевой показатель 3.1. Увеличение доходов бюджета от использования муниципального имущества (прирост к предыдущему году)</t>
  </si>
  <si>
    <t>Целевой показатель 1. Объем инвестиций в основной капитал (за исключением бюджетных средств) в расчете на душу населения, руб.</t>
  </si>
  <si>
    <t>Целевой показатель 2.  Число субъектов малого и среднего предпринимательства в расчете на 10 тысяч человек населения</t>
  </si>
  <si>
    <t>Целевой показатель 3. Увеличение доходов бюджета от использования муниципального имущества (прирост к предыдущему году)</t>
  </si>
  <si>
    <t>Целевой показатель 1. Объем инвестиций в основной капитал  в расчете на душу населения, руб.</t>
  </si>
  <si>
    <t>Подпрограмма "Развитие и поддержка малого и среднего предпринимательства"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</si>
  <si>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Приложение № 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«Содействие экономическому развитию и инвестиционной привлекательности муниципального образования «Невельский район»</t>
    </r>
  </si>
  <si>
    <t xml:space="preserve">Приложение 4 к муниципальной программе
 «Содействие экономическому развитию 
и инвестиционной привлекательности муниципального
 образования «Невельский район» 
</t>
  </si>
  <si>
    <t>1.1.4.</t>
  </si>
  <si>
    <t>Мероприятие 1.1.4. "Организация проектно-сметных и изыскательных работ для объектов газоснабжения"</t>
  </si>
  <si>
    <t>Мероприятие 1.1.3. "Реализация мероприятий по проведению кадастровых работ по формированию земельных участков"</t>
  </si>
  <si>
    <t>Мероприятие 1.1.2. "Увеличение уставного капитала муниципальных унитарных предприятий"</t>
  </si>
  <si>
    <t>Мероприятие 1.1.4. "Организация проектно-сметных и изыскательных работ для объектов газоснабжения</t>
  </si>
  <si>
    <t>Количество объектов</t>
  </si>
  <si>
    <t>1.1.5.</t>
  </si>
  <si>
    <t>Мероприятие 1.1.5. "Реализация мероприятий по проведению работ, связанных с оформлением бесхозяйного имущества в муниципальную собственность"</t>
  </si>
  <si>
    <t>Мероприятие 1.1.5. "Реализация мероприятий по проведению работ, связанных с оформлением бесхозяйного имущества в муниципальную собственность</t>
  </si>
  <si>
    <t>1.1.6.</t>
  </si>
  <si>
    <t>Мероприятие 1.1.6. "Расходы на проведение независимой аудиторской проверки финансовой и хозяйственной деятельности МУП "Невельские теплосети"</t>
  </si>
  <si>
    <t>Мероприятие 1.1.6. "Расходы на проведение независимой аудиторской проверки финансовой и хзяйственной деятельности МУП "Невельские теплосети"</t>
  </si>
  <si>
    <t xml:space="preserve">Приложение № 1 к муниципальной программе
 «Содействие экономическому развитию 
и инвестиционной привлекательности муниципального
 образования «Невельский район»
</t>
  </si>
  <si>
    <t>Приложение № 1 к постановлению Администрации Невельского района от 20.11.2020 № 675</t>
  </si>
  <si>
    <t>1.1.7.</t>
  </si>
  <si>
    <t>Мероприятие 1.1.7. "Изготовление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Федерации"</t>
  </si>
  <si>
    <r>
      <t>Мероприятие 1.1.1. "Оценка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</t>
    </r>
    <r>
      <rPr>
        <sz val="12"/>
        <color theme="1"/>
        <rFont val="Times New Roman"/>
        <family val="1"/>
        <charset val="204"/>
      </rPr>
      <t>"</t>
    </r>
  </si>
  <si>
    <t>1.1.8.</t>
  </si>
  <si>
    <t>Мероприятие 1.1.8. «Расходы на проведение комплексных кадастровых работ»</t>
  </si>
  <si>
    <t>1.1.9.</t>
  </si>
  <si>
    <t>Мероприятие 1.1.9. «Реализация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собственность»</t>
  </si>
  <si>
    <t>Приложение № 2 к постановлению Администрации Невельского района от 15.11.2021  №762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</si>
  <si>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</si>
  <si>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>Подпрограмма 1 "Повышение инвестиционной привлекательности"</t>
  </si>
  <si>
    <t>Основное мероприятие: "Повышение инвестиционной привлекательности"</t>
  </si>
  <si>
    <t>Мероприятие 1.1.1. "Оценка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казне"</t>
  </si>
  <si>
    <t>Мероприятие 1.1.8. "Расходы на проведение комплексных кадастровых работ"</t>
  </si>
  <si>
    <t>Мероприятие 1.1.9. "Реализация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собственность"</t>
  </si>
  <si>
    <t>Подпрограмма 2. "Развитие и поддержка малого и среднего предпринимательства"</t>
  </si>
  <si>
    <t>Основное мероприятие: "Развитие и поддержка малого и среднего предпринимательства"</t>
  </si>
  <si>
    <t>Мероприятие 2.1.1. "Оказание финансовой поддержки субъектам малого и среднего предпринимательства"</t>
  </si>
  <si>
    <t>Мероприятие 2.1.2. "Оказание имущественной поддержки субъектам МСП и организациям, образующим инфраструктуру поддержки субъектов малого и среднего предпринимательства"</t>
  </si>
  <si>
    <t>Мероприятие 2.1.4. "Консультационная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области"</t>
  </si>
  <si>
    <t xml:space="preserve">Подпрограмма 3.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</si>
  <si>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"Функционирование КУМИ"</t>
  </si>
  <si>
    <t>Мероприятие 1. "Расходы на выплаты по оплате труда и обеспечение функций муниципальных органов"</t>
  </si>
  <si>
    <t>Мероприятие 2. "Расходы на выплаты по оплате труда работников, занимающих должности, не отнесенные к должностям муниципальной службы"</t>
  </si>
  <si>
    <t>Приложение к постановлению Администрации Невельского района от 12.08.2022    №450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</si>
</sst>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right" vertical="top" wrapText="1"/>
    </xf>
    <xf numFmtId="14" fontId="0" fillId="0" borderId="0" xfId="0" applyNumberForma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3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/>
    <xf numFmtId="0" fontId="1" fillId="0" borderId="6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4" fillId="0" borderId="10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0" fillId="0" borderId="6" xfId="0" applyBorder="1" applyAlignment="1"/>
    <xf numFmtId="0" fontId="0" fillId="0" borderId="11" xfId="0" applyBorder="1" applyAlignment="1"/>
    <xf numFmtId="0" fontId="0" fillId="0" borderId="14" xfId="0" applyBorder="1" applyAlignment="1"/>
    <xf numFmtId="0" fontId="1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16" xfId="0" applyBorder="1"/>
    <xf numFmtId="0" fontId="1" fillId="0" borderId="16" xfId="0" applyFont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0" fillId="0" borderId="21" xfId="0" applyBorder="1"/>
    <xf numFmtId="0" fontId="2" fillId="0" borderId="22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164" fontId="1" fillId="0" borderId="25" xfId="0" applyNumberFormat="1" applyFont="1" applyBorder="1" applyAlignment="1">
      <alignment horizontal="center" vertical="top" wrapText="1"/>
    </xf>
    <xf numFmtId="164" fontId="1" fillId="0" borderId="25" xfId="0" applyNumberFormat="1" applyFont="1" applyFill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28" xfId="0" applyFont="1" applyBorder="1" applyAlignment="1">
      <alignment vertical="center" wrapText="1"/>
    </xf>
    <xf numFmtId="0" fontId="4" fillId="0" borderId="15" xfId="0" applyFont="1" applyBorder="1" applyAlignment="1">
      <alignment vertical="top" wrapText="1"/>
    </xf>
    <xf numFmtId="14" fontId="4" fillId="0" borderId="15" xfId="0" applyNumberFormat="1" applyFont="1" applyBorder="1" applyAlignment="1">
      <alignment horizontal="left" vertical="top" wrapText="1"/>
    </xf>
    <xf numFmtId="16" fontId="4" fillId="0" borderId="15" xfId="0" applyNumberFormat="1" applyFont="1" applyBorder="1" applyAlignment="1">
      <alignment horizontal="left" vertical="top" wrapText="1"/>
    </xf>
    <xf numFmtId="14" fontId="4" fillId="0" borderId="17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1" fillId="0" borderId="15" xfId="0" applyFont="1" applyBorder="1" applyAlignment="1">
      <alignment vertical="top"/>
    </xf>
    <xf numFmtId="0" fontId="1" fillId="0" borderId="25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15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0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5" fillId="0" borderId="10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0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Fill="1" applyBorder="1"/>
    <xf numFmtId="0" fontId="5" fillId="0" borderId="1" xfId="0" applyFont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zoomScaleNormal="100" zoomScaleSheetLayoutView="100" workbookViewId="0">
      <selection activeCell="C1" sqref="C1:N1"/>
    </sheetView>
  </sheetViews>
  <sheetFormatPr defaultRowHeight="15.75" x14ac:dyDescent="0.25"/>
  <cols>
    <col min="1" max="1" width="4.140625" style="1" customWidth="1"/>
    <col min="2" max="2" width="34.140625" style="9" customWidth="1"/>
    <col min="3" max="3" width="9.42578125" style="1" customWidth="1"/>
    <col min="4" max="4" width="7.5703125" style="1" customWidth="1"/>
    <col min="5" max="5" width="8.5703125" style="1" customWidth="1"/>
    <col min="6" max="6" width="8" style="1" customWidth="1"/>
    <col min="7" max="7" width="8.85546875" style="1" customWidth="1"/>
    <col min="8" max="8" width="8.7109375" style="1" customWidth="1"/>
    <col min="9" max="9" width="9.5703125" style="1" customWidth="1"/>
    <col min="10" max="10" width="9" style="1" customWidth="1"/>
    <col min="11" max="11" width="7.42578125" style="1" customWidth="1"/>
    <col min="12" max="12" width="8.42578125" style="1" customWidth="1"/>
    <col min="13" max="13" width="8.5703125" style="1" customWidth="1"/>
    <col min="14" max="14" width="10" style="1" customWidth="1"/>
  </cols>
  <sheetData>
    <row r="1" spans="1:14" x14ac:dyDescent="0.25">
      <c r="C1" s="106" t="s">
        <v>118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4" ht="76.5" customHeight="1" x14ac:dyDescent="0.25">
      <c r="A2" s="8"/>
      <c r="C2" s="116" t="s">
        <v>117</v>
      </c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</row>
    <row r="3" spans="1:14" ht="61.5" customHeight="1" x14ac:dyDescent="0.25">
      <c r="A3" s="117" t="s">
        <v>74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</row>
    <row r="4" spans="1:14" ht="20.25" customHeight="1" x14ac:dyDescent="0.25">
      <c r="A4" s="114" t="s">
        <v>0</v>
      </c>
      <c r="B4" s="115" t="s">
        <v>1</v>
      </c>
      <c r="C4" s="114" t="s">
        <v>2</v>
      </c>
      <c r="D4" s="114" t="s">
        <v>3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x14ac:dyDescent="0.25">
      <c r="A5" s="114"/>
      <c r="B5" s="115"/>
      <c r="C5" s="114"/>
      <c r="D5" s="2">
        <v>2020</v>
      </c>
      <c r="E5" s="2">
        <v>2021</v>
      </c>
      <c r="F5" s="2">
        <v>2022</v>
      </c>
      <c r="G5" s="17">
        <v>2023</v>
      </c>
      <c r="H5" s="17">
        <v>2024</v>
      </c>
      <c r="I5" s="17">
        <v>2025</v>
      </c>
      <c r="J5" s="17">
        <v>2026</v>
      </c>
      <c r="K5" s="2">
        <v>2027</v>
      </c>
      <c r="L5" s="2">
        <v>2028</v>
      </c>
      <c r="M5" s="17">
        <v>2029</v>
      </c>
      <c r="N5" s="5">
        <v>2030</v>
      </c>
    </row>
    <row r="6" spans="1:14" x14ac:dyDescent="0.25">
      <c r="A6" s="2">
        <v>1</v>
      </c>
      <c r="B6" s="10">
        <v>2</v>
      </c>
      <c r="C6" s="2">
        <v>3</v>
      </c>
      <c r="D6" s="2">
        <v>4</v>
      </c>
      <c r="E6" s="2">
        <v>5</v>
      </c>
      <c r="F6" s="2">
        <v>6</v>
      </c>
      <c r="G6" s="17">
        <v>7</v>
      </c>
      <c r="H6" s="17">
        <v>8</v>
      </c>
      <c r="I6" s="17">
        <v>9</v>
      </c>
      <c r="J6" s="17">
        <v>10</v>
      </c>
      <c r="K6" s="2">
        <v>11</v>
      </c>
      <c r="L6" s="2">
        <v>12</v>
      </c>
      <c r="M6" s="17">
        <v>13</v>
      </c>
      <c r="N6" s="5">
        <v>14</v>
      </c>
    </row>
    <row r="7" spans="1:14" ht="44.25" customHeight="1" x14ac:dyDescent="0.25">
      <c r="A7" s="111" t="s">
        <v>82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3"/>
    </row>
    <row r="8" spans="1:14" ht="83.25" customHeight="1" x14ac:dyDescent="0.25">
      <c r="A8" s="3" t="s">
        <v>4</v>
      </c>
      <c r="B8" s="53" t="s">
        <v>98</v>
      </c>
      <c r="C8" s="2" t="s">
        <v>5</v>
      </c>
      <c r="D8" s="61">
        <v>18400</v>
      </c>
      <c r="E8" s="61">
        <v>18500</v>
      </c>
      <c r="F8" s="61">
        <v>18600</v>
      </c>
      <c r="G8" s="61">
        <v>18700</v>
      </c>
      <c r="H8" s="61">
        <v>18800</v>
      </c>
      <c r="I8" s="61">
        <v>18900</v>
      </c>
      <c r="J8" s="61">
        <v>19000</v>
      </c>
      <c r="K8" s="61">
        <v>19100</v>
      </c>
      <c r="L8" s="61">
        <v>19200</v>
      </c>
      <c r="M8" s="61">
        <v>19300</v>
      </c>
      <c r="N8" s="61">
        <v>19400</v>
      </c>
    </row>
    <row r="9" spans="1:14" ht="65.25" customHeight="1" x14ac:dyDescent="0.25">
      <c r="A9" s="3">
        <v>2</v>
      </c>
      <c r="B9" s="53" t="s">
        <v>99</v>
      </c>
      <c r="C9" s="2" t="s">
        <v>6</v>
      </c>
      <c r="D9" s="61">
        <v>218</v>
      </c>
      <c r="E9" s="61">
        <v>219</v>
      </c>
      <c r="F9" s="61">
        <v>221</v>
      </c>
      <c r="G9" s="61">
        <v>222</v>
      </c>
      <c r="H9" s="61">
        <v>224</v>
      </c>
      <c r="I9" s="61">
        <v>225</v>
      </c>
      <c r="J9" s="61">
        <v>226</v>
      </c>
      <c r="K9" s="61">
        <v>227</v>
      </c>
      <c r="L9" s="61">
        <v>228</v>
      </c>
      <c r="M9" s="61">
        <v>229</v>
      </c>
      <c r="N9" s="62">
        <v>230</v>
      </c>
    </row>
    <row r="10" spans="1:14" ht="83.25" customHeight="1" x14ac:dyDescent="0.25">
      <c r="A10" s="3">
        <v>3</v>
      </c>
      <c r="B10" s="53" t="s">
        <v>100</v>
      </c>
      <c r="C10" s="2" t="s">
        <v>7</v>
      </c>
      <c r="D10" s="61">
        <v>65.099999999999994</v>
      </c>
      <c r="E10" s="61">
        <v>65.78</v>
      </c>
      <c r="F10" s="61">
        <v>66.459999999999994</v>
      </c>
      <c r="G10" s="61">
        <v>67.14</v>
      </c>
      <c r="H10" s="61">
        <v>67.819999999999993</v>
      </c>
      <c r="I10" s="61">
        <v>68.5</v>
      </c>
      <c r="J10" s="61">
        <v>69.19</v>
      </c>
      <c r="K10" s="61">
        <v>69.88</v>
      </c>
      <c r="L10" s="61">
        <v>70.569999999999993</v>
      </c>
      <c r="M10" s="61">
        <v>71.260000000000005</v>
      </c>
      <c r="N10" s="62">
        <v>71.95</v>
      </c>
    </row>
    <row r="11" spans="1:14" ht="21" customHeight="1" x14ac:dyDescent="0.25">
      <c r="A11" s="108" t="s">
        <v>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10"/>
    </row>
    <row r="12" spans="1:14" ht="50.25" customHeight="1" x14ac:dyDescent="0.25">
      <c r="A12" s="3" t="s">
        <v>9</v>
      </c>
      <c r="B12" s="3" t="s">
        <v>10</v>
      </c>
      <c r="C12" s="2" t="s">
        <v>5</v>
      </c>
      <c r="D12" s="61">
        <v>18400</v>
      </c>
      <c r="E12" s="61">
        <v>18500</v>
      </c>
      <c r="F12" s="61">
        <v>18600</v>
      </c>
      <c r="G12" s="61">
        <v>18700</v>
      </c>
      <c r="H12" s="61">
        <v>18800</v>
      </c>
      <c r="I12" s="61">
        <v>18900</v>
      </c>
      <c r="J12" s="61">
        <v>19000</v>
      </c>
      <c r="K12" s="61">
        <v>19100</v>
      </c>
      <c r="L12" s="61">
        <v>19200</v>
      </c>
      <c r="M12" s="61">
        <v>19300</v>
      </c>
      <c r="N12" s="61">
        <v>19400</v>
      </c>
    </row>
    <row r="13" spans="1:14" ht="31.5" customHeight="1" x14ac:dyDescent="0.25">
      <c r="A13" s="111" t="s">
        <v>11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3"/>
      <c r="M13" s="18"/>
      <c r="N13" s="6"/>
    </row>
    <row r="14" spans="1:14" ht="145.5" customHeight="1" x14ac:dyDescent="0.25">
      <c r="A14" s="5" t="s">
        <v>12</v>
      </c>
      <c r="B14" s="21" t="s">
        <v>95</v>
      </c>
      <c r="C14" s="5" t="s">
        <v>6</v>
      </c>
      <c r="D14" s="63">
        <v>17.5</v>
      </c>
      <c r="E14" s="99">
        <v>18</v>
      </c>
      <c r="F14" s="63">
        <v>18.5</v>
      </c>
      <c r="G14" s="99">
        <v>19</v>
      </c>
      <c r="H14" s="63">
        <v>19.5</v>
      </c>
      <c r="I14" s="99">
        <v>20</v>
      </c>
      <c r="J14" s="63">
        <v>20.5</v>
      </c>
      <c r="K14" s="99">
        <v>21</v>
      </c>
      <c r="L14" s="63">
        <v>21.5</v>
      </c>
      <c r="M14" s="99">
        <v>22</v>
      </c>
      <c r="N14" s="64">
        <v>22.5</v>
      </c>
    </row>
    <row r="15" spans="1:14" ht="82.5" customHeight="1" x14ac:dyDescent="0.25">
      <c r="A15" s="5" t="s">
        <v>13</v>
      </c>
      <c r="B15" s="21" t="s">
        <v>96</v>
      </c>
      <c r="C15" s="5" t="s">
        <v>59</v>
      </c>
      <c r="D15" s="63" t="s">
        <v>60</v>
      </c>
      <c r="E15" s="63" t="s">
        <v>60</v>
      </c>
      <c r="F15" s="63" t="s">
        <v>60</v>
      </c>
      <c r="G15" s="63" t="s">
        <v>60</v>
      </c>
      <c r="H15" s="63" t="s">
        <v>60</v>
      </c>
      <c r="I15" s="63" t="s">
        <v>60</v>
      </c>
      <c r="J15" s="63" t="s">
        <v>60</v>
      </c>
      <c r="K15" s="63" t="s">
        <v>60</v>
      </c>
      <c r="L15" s="63" t="s">
        <v>60</v>
      </c>
      <c r="M15" s="63" t="s">
        <v>60</v>
      </c>
      <c r="N15" s="63" t="s">
        <v>60</v>
      </c>
    </row>
    <row r="16" spans="1:14" ht="40.5" customHeight="1" x14ac:dyDescent="0.25">
      <c r="A16" s="108" t="s">
        <v>16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10"/>
    </row>
    <row r="17" spans="1:14" ht="99.75" customHeight="1" x14ac:dyDescent="0.25">
      <c r="A17" s="2" t="s">
        <v>14</v>
      </c>
      <c r="B17" s="53" t="s">
        <v>94</v>
      </c>
      <c r="C17" s="4" t="s">
        <v>15</v>
      </c>
      <c r="D17" s="61">
        <v>65.099999999999994</v>
      </c>
      <c r="E17" s="61">
        <v>65.78</v>
      </c>
      <c r="F17" s="61">
        <v>66.459999999999994</v>
      </c>
      <c r="G17" s="61">
        <v>67.14</v>
      </c>
      <c r="H17" s="61">
        <v>67.819999999999993</v>
      </c>
      <c r="I17" s="61">
        <v>68.5</v>
      </c>
      <c r="J17" s="61">
        <v>69.19</v>
      </c>
      <c r="K17" s="61">
        <v>69.88</v>
      </c>
      <c r="L17" s="61">
        <v>70.569999999999993</v>
      </c>
      <c r="M17" s="61">
        <v>71.260000000000005</v>
      </c>
      <c r="N17" s="62">
        <v>71.95</v>
      </c>
    </row>
  </sheetData>
  <mergeCells count="11">
    <mergeCell ref="C1:N1"/>
    <mergeCell ref="A16:N16"/>
    <mergeCell ref="A13:L13"/>
    <mergeCell ref="A4:A5"/>
    <mergeCell ref="B4:B5"/>
    <mergeCell ref="C4:C5"/>
    <mergeCell ref="C2:N2"/>
    <mergeCell ref="D4:N4"/>
    <mergeCell ref="A7:N7"/>
    <mergeCell ref="A11:N11"/>
    <mergeCell ref="A3:N3"/>
  </mergeCells>
  <pageMargins left="0.11811023622047245" right="0.11811023622047245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showRowColHeaders="0" zoomScale="93" zoomScaleNormal="93" zoomScaleSheetLayoutView="98" workbookViewId="0">
      <selection activeCell="A6" sqref="A6:D6"/>
    </sheetView>
  </sheetViews>
  <sheetFormatPr defaultRowHeight="15.75" x14ac:dyDescent="0.25"/>
  <cols>
    <col min="1" max="1" width="5.85546875" style="14" customWidth="1"/>
    <col min="2" max="2" width="41.42578125" style="14" customWidth="1"/>
    <col min="3" max="3" width="49.5703125" style="14" customWidth="1"/>
    <col min="4" max="4" width="42.42578125" style="14" customWidth="1"/>
  </cols>
  <sheetData>
    <row r="2" spans="1:4" ht="31.5" x14ac:dyDescent="0.25">
      <c r="A2" s="121"/>
      <c r="D2" s="55" t="s">
        <v>75</v>
      </c>
    </row>
    <row r="3" spans="1:4" ht="79.5" customHeight="1" x14ac:dyDescent="0.25">
      <c r="A3" s="121"/>
      <c r="D3" s="15" t="s">
        <v>58</v>
      </c>
    </row>
    <row r="4" spans="1:4" ht="30" customHeight="1" thickBot="1" x14ac:dyDescent="0.3">
      <c r="A4" s="122" t="s">
        <v>76</v>
      </c>
      <c r="B4" s="122"/>
      <c r="C4" s="122"/>
      <c r="D4" s="122"/>
    </row>
    <row r="5" spans="1:4" ht="39" customHeight="1" x14ac:dyDescent="0.25">
      <c r="A5" s="47" t="s">
        <v>77</v>
      </c>
      <c r="B5" s="83" t="s">
        <v>78</v>
      </c>
      <c r="C5" s="83" t="s">
        <v>79</v>
      </c>
      <c r="D5" s="84" t="s">
        <v>80</v>
      </c>
    </row>
    <row r="6" spans="1:4" ht="36.75" customHeight="1" x14ac:dyDescent="0.25">
      <c r="A6" s="118" t="s">
        <v>81</v>
      </c>
      <c r="B6" s="112"/>
      <c r="C6" s="112"/>
      <c r="D6" s="123"/>
    </row>
    <row r="7" spans="1:4" ht="90" customHeight="1" x14ac:dyDescent="0.25">
      <c r="A7" s="54">
        <v>1</v>
      </c>
      <c r="B7" s="53" t="s">
        <v>101</v>
      </c>
      <c r="C7" s="53" t="s">
        <v>83</v>
      </c>
      <c r="D7" s="48" t="s">
        <v>84</v>
      </c>
    </row>
    <row r="8" spans="1:4" ht="72.75" customHeight="1" x14ac:dyDescent="0.25">
      <c r="A8" s="54">
        <v>2</v>
      </c>
      <c r="B8" s="53" t="s">
        <v>99</v>
      </c>
      <c r="C8" s="52" t="s">
        <v>85</v>
      </c>
      <c r="D8" s="48" t="s">
        <v>91</v>
      </c>
    </row>
    <row r="9" spans="1:4" ht="153.75" customHeight="1" x14ac:dyDescent="0.25">
      <c r="A9" s="54">
        <v>3</v>
      </c>
      <c r="B9" s="53" t="s">
        <v>100</v>
      </c>
      <c r="C9" s="52" t="s">
        <v>86</v>
      </c>
      <c r="D9" s="48" t="s">
        <v>87</v>
      </c>
    </row>
    <row r="10" spans="1:4" ht="22.5" customHeight="1" x14ac:dyDescent="0.25">
      <c r="A10" s="124" t="s">
        <v>88</v>
      </c>
      <c r="B10" s="125"/>
      <c r="C10" s="125"/>
      <c r="D10" s="126"/>
    </row>
    <row r="11" spans="1:4" ht="91.5" customHeight="1" x14ac:dyDescent="0.25">
      <c r="A11" s="87" t="s">
        <v>9</v>
      </c>
      <c r="B11" s="53" t="s">
        <v>89</v>
      </c>
      <c r="C11" s="52" t="s">
        <v>83</v>
      </c>
      <c r="D11" s="48" t="s">
        <v>84</v>
      </c>
    </row>
    <row r="12" spans="1:4" ht="21.75" customHeight="1" x14ac:dyDescent="0.25">
      <c r="A12" s="118" t="s">
        <v>102</v>
      </c>
      <c r="B12" s="112"/>
      <c r="C12" s="112"/>
      <c r="D12" s="123"/>
    </row>
    <row r="13" spans="1:4" ht="134.25" customHeight="1" x14ac:dyDescent="0.25">
      <c r="A13" s="85" t="s">
        <v>12</v>
      </c>
      <c r="B13" s="82" t="s">
        <v>95</v>
      </c>
      <c r="C13" s="82" t="s">
        <v>90</v>
      </c>
      <c r="D13" s="86" t="s">
        <v>92</v>
      </c>
    </row>
    <row r="14" spans="1:4" ht="67.5" customHeight="1" x14ac:dyDescent="0.25">
      <c r="A14" s="85" t="s">
        <v>13</v>
      </c>
      <c r="B14" s="82" t="s">
        <v>96</v>
      </c>
      <c r="C14" s="82" t="s">
        <v>93</v>
      </c>
      <c r="D14" s="86"/>
    </row>
    <row r="15" spans="1:4" ht="39" customHeight="1" x14ac:dyDescent="0.25">
      <c r="A15" s="118" t="s">
        <v>16</v>
      </c>
      <c r="B15" s="119"/>
      <c r="C15" s="119"/>
      <c r="D15" s="120"/>
    </row>
    <row r="16" spans="1:4" ht="148.5" customHeight="1" thickBot="1" x14ac:dyDescent="0.3">
      <c r="A16" s="88" t="s">
        <v>14</v>
      </c>
      <c r="B16" s="57" t="s">
        <v>97</v>
      </c>
      <c r="C16" s="58" t="s">
        <v>86</v>
      </c>
      <c r="D16" s="51" t="s">
        <v>87</v>
      </c>
    </row>
    <row r="17" spans="2:4" x14ac:dyDescent="0.25">
      <c r="B17" s="40"/>
      <c r="C17" s="40"/>
      <c r="D17" s="40"/>
    </row>
    <row r="18" spans="2:4" x14ac:dyDescent="0.25">
      <c r="B18" s="40"/>
      <c r="C18" s="40"/>
      <c r="D18" s="40"/>
    </row>
  </sheetData>
  <mergeCells count="6">
    <mergeCell ref="A15:D15"/>
    <mergeCell ref="A2:A3"/>
    <mergeCell ref="A4:D4"/>
    <mergeCell ref="A6:D6"/>
    <mergeCell ref="A10:D10"/>
    <mergeCell ref="A12:D12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3"/>
  <sheetViews>
    <sheetView tabSelected="1" topLeftCell="A4" zoomScaleNormal="100" zoomScaleSheetLayoutView="70" workbookViewId="0">
      <selection activeCell="G21" sqref="G21"/>
    </sheetView>
  </sheetViews>
  <sheetFormatPr defaultRowHeight="15" x14ac:dyDescent="0.25"/>
  <cols>
    <col min="1" max="1" width="7" style="11" customWidth="1"/>
    <col min="2" max="2" width="25" style="11" customWidth="1"/>
    <col min="3" max="3" width="13.140625" style="11" customWidth="1"/>
    <col min="4" max="4" width="17.85546875" style="11" customWidth="1"/>
    <col min="5" max="5" width="8.28515625" style="11" customWidth="1"/>
    <col min="6" max="6" width="8" style="11" customWidth="1"/>
    <col min="7" max="7" width="8" style="13" customWidth="1"/>
    <col min="8" max="8" width="7.28515625" style="11" customWidth="1"/>
    <col min="9" max="9" width="8.28515625" style="11" customWidth="1"/>
    <col min="10" max="10" width="6" style="11" customWidth="1"/>
    <col min="11" max="11" width="5.85546875" style="11" customWidth="1"/>
    <col min="12" max="12" width="5.7109375" style="11" customWidth="1"/>
    <col min="13" max="13" width="5.42578125" style="11" customWidth="1"/>
    <col min="14" max="15" width="6.140625" style="11" customWidth="1"/>
    <col min="16" max="16" width="9.5703125" style="11" customWidth="1"/>
    <col min="17" max="17" width="9.140625" style="11" hidden="1" customWidth="1"/>
  </cols>
  <sheetData>
    <row r="1" spans="1:17" ht="31.5" customHeight="1" x14ac:dyDescent="0.25">
      <c r="H1" s="116" t="s">
        <v>142</v>
      </c>
      <c r="I1" s="116"/>
      <c r="J1" s="116"/>
      <c r="K1" s="116"/>
      <c r="L1" s="116"/>
      <c r="M1" s="116"/>
      <c r="N1" s="116"/>
      <c r="O1" s="116"/>
      <c r="P1" s="116"/>
    </row>
    <row r="2" spans="1:17" ht="49.5" customHeight="1" x14ac:dyDescent="0.25">
      <c r="A2" s="40"/>
      <c r="B2" s="40"/>
      <c r="C2" s="40"/>
      <c r="D2" s="40"/>
      <c r="E2" s="139" t="s">
        <v>103</v>
      </c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1:17" ht="57" customHeight="1" x14ac:dyDescent="0.25">
      <c r="A3" s="122" t="s">
        <v>51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ht="45.75" customHeight="1" x14ac:dyDescent="0.25">
      <c r="A4" s="143" t="s">
        <v>77</v>
      </c>
      <c r="B4" s="142" t="s">
        <v>20</v>
      </c>
      <c r="C4" s="142" t="s">
        <v>21</v>
      </c>
      <c r="D4" s="142" t="s">
        <v>22</v>
      </c>
      <c r="E4" s="142" t="s">
        <v>23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41"/>
    </row>
    <row r="5" spans="1:17" ht="37.5" customHeight="1" x14ac:dyDescent="0.25">
      <c r="A5" s="144"/>
      <c r="B5" s="142"/>
      <c r="C5" s="142"/>
      <c r="D5" s="142"/>
      <c r="E5" s="142" t="s">
        <v>25</v>
      </c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41"/>
    </row>
    <row r="6" spans="1:17" ht="45.75" customHeight="1" x14ac:dyDescent="0.25">
      <c r="A6" s="144"/>
      <c r="B6" s="142"/>
      <c r="C6" s="142"/>
      <c r="D6" s="142"/>
      <c r="E6" s="102">
        <v>2020</v>
      </c>
      <c r="F6" s="102">
        <v>2021</v>
      </c>
      <c r="G6" s="89">
        <v>2022</v>
      </c>
      <c r="H6" s="102">
        <v>2023</v>
      </c>
      <c r="I6" s="102">
        <v>2024</v>
      </c>
      <c r="J6" s="102">
        <v>2025</v>
      </c>
      <c r="K6" s="102">
        <v>2026</v>
      </c>
      <c r="L6" s="102">
        <v>2027</v>
      </c>
      <c r="M6" s="102">
        <v>2028</v>
      </c>
      <c r="N6" s="102">
        <v>2029</v>
      </c>
      <c r="O6" s="102">
        <v>2030</v>
      </c>
      <c r="P6" s="102" t="s">
        <v>26</v>
      </c>
      <c r="Q6" s="41"/>
    </row>
    <row r="7" spans="1:17" ht="15.75" x14ac:dyDescent="0.25">
      <c r="A7" s="101">
        <v>1</v>
      </c>
      <c r="B7" s="101">
        <v>2</v>
      </c>
      <c r="C7" s="101">
        <v>3</v>
      </c>
      <c r="D7" s="101">
        <v>4</v>
      </c>
      <c r="E7" s="101">
        <v>5</v>
      </c>
      <c r="F7" s="101">
        <v>6</v>
      </c>
      <c r="G7" s="12">
        <v>7</v>
      </c>
      <c r="H7" s="101">
        <v>8</v>
      </c>
      <c r="I7" s="101">
        <v>9</v>
      </c>
      <c r="J7" s="101">
        <v>10</v>
      </c>
      <c r="K7" s="101">
        <v>11</v>
      </c>
      <c r="L7" s="101">
        <v>12</v>
      </c>
      <c r="M7" s="101">
        <v>13</v>
      </c>
      <c r="N7" s="101">
        <v>14</v>
      </c>
      <c r="O7" s="101">
        <v>15</v>
      </c>
      <c r="P7" s="101">
        <v>16</v>
      </c>
      <c r="Q7" s="41"/>
    </row>
    <row r="8" spans="1:17" ht="23.25" customHeight="1" x14ac:dyDescent="0.25">
      <c r="A8" s="114">
        <v>1</v>
      </c>
      <c r="B8" s="146" t="s">
        <v>127</v>
      </c>
      <c r="C8" s="136" t="s">
        <v>27</v>
      </c>
      <c r="D8" s="38" t="s">
        <v>28</v>
      </c>
      <c r="E8" s="98">
        <v>4070</v>
      </c>
      <c r="F8" s="23">
        <f t="shared" ref="F8:O8" si="0">F13+F18</f>
        <v>4105.8</v>
      </c>
      <c r="G8" s="98">
        <f t="shared" si="0"/>
        <v>5723.4</v>
      </c>
      <c r="H8" s="98">
        <f t="shared" si="0"/>
        <v>4428.5</v>
      </c>
      <c r="I8" s="23">
        <f t="shared" si="0"/>
        <v>2642.3</v>
      </c>
      <c r="J8" s="23">
        <f t="shared" si="0"/>
        <v>0</v>
      </c>
      <c r="K8" s="23">
        <f t="shared" si="0"/>
        <v>0</v>
      </c>
      <c r="L8" s="23">
        <f t="shared" si="0"/>
        <v>0</v>
      </c>
      <c r="M8" s="23">
        <f t="shared" si="0"/>
        <v>0</v>
      </c>
      <c r="N8" s="23">
        <f t="shared" si="0"/>
        <v>0</v>
      </c>
      <c r="O8" s="23">
        <f t="shared" si="0"/>
        <v>0</v>
      </c>
      <c r="P8" s="98">
        <f>E8+F8+G8+H8+I8+J8+K8+L8+M8+N8+O8</f>
        <v>20970</v>
      </c>
      <c r="Q8" s="41"/>
    </row>
    <row r="9" spans="1:17" ht="33" customHeight="1" x14ac:dyDescent="0.25">
      <c r="A9" s="114"/>
      <c r="B9" s="146"/>
      <c r="C9" s="136"/>
      <c r="D9" s="38" t="s">
        <v>29</v>
      </c>
      <c r="E9" s="101">
        <f>E14+E19</f>
        <v>0</v>
      </c>
      <c r="F9" s="101">
        <f t="shared" ref="F9:O9" si="1">F14+F19</f>
        <v>0</v>
      </c>
      <c r="G9" s="101">
        <f t="shared" si="1"/>
        <v>0</v>
      </c>
      <c r="H9" s="101">
        <f t="shared" si="1"/>
        <v>0</v>
      </c>
      <c r="I9" s="101">
        <f t="shared" si="1"/>
        <v>0</v>
      </c>
      <c r="J9" s="101">
        <f t="shared" si="1"/>
        <v>0</v>
      </c>
      <c r="K9" s="101">
        <f t="shared" si="1"/>
        <v>0</v>
      </c>
      <c r="L9" s="101">
        <f t="shared" si="1"/>
        <v>0</v>
      </c>
      <c r="M9" s="101">
        <f t="shared" si="1"/>
        <v>0</v>
      </c>
      <c r="N9" s="101">
        <f t="shared" si="1"/>
        <v>0</v>
      </c>
      <c r="O9" s="101">
        <f t="shared" si="1"/>
        <v>0</v>
      </c>
      <c r="P9" s="100">
        <f t="shared" ref="P9:P102" si="2">E9+F9+G9+H9+I9+J9+K9+L9+M9+N9+O9</f>
        <v>0</v>
      </c>
      <c r="Q9" s="41"/>
    </row>
    <row r="10" spans="1:17" ht="21.75" customHeight="1" x14ac:dyDescent="0.25">
      <c r="A10" s="114"/>
      <c r="B10" s="146"/>
      <c r="C10" s="136"/>
      <c r="D10" s="38" t="s">
        <v>30</v>
      </c>
      <c r="E10" s="101">
        <f>E15+E20</f>
        <v>0</v>
      </c>
      <c r="F10" s="100">
        <f t="shared" ref="F10:O10" si="3">F15+F20</f>
        <v>140</v>
      </c>
      <c r="G10" s="100">
        <f t="shared" si="3"/>
        <v>500</v>
      </c>
      <c r="H10" s="100">
        <f t="shared" si="3"/>
        <v>331</v>
      </c>
      <c r="I10" s="100">
        <f t="shared" si="3"/>
        <v>327</v>
      </c>
      <c r="J10" s="101">
        <f t="shared" si="3"/>
        <v>0</v>
      </c>
      <c r="K10" s="101">
        <f t="shared" si="3"/>
        <v>0</v>
      </c>
      <c r="L10" s="101">
        <f t="shared" si="3"/>
        <v>0</v>
      </c>
      <c r="M10" s="101">
        <f t="shared" si="3"/>
        <v>0</v>
      </c>
      <c r="N10" s="101">
        <f t="shared" si="3"/>
        <v>0</v>
      </c>
      <c r="O10" s="101">
        <f t="shared" si="3"/>
        <v>0</v>
      </c>
      <c r="P10" s="100">
        <f t="shared" si="2"/>
        <v>1298</v>
      </c>
      <c r="Q10" s="41"/>
    </row>
    <row r="11" spans="1:17" ht="17.25" customHeight="1" x14ac:dyDescent="0.25">
      <c r="A11" s="114"/>
      <c r="B11" s="146"/>
      <c r="C11" s="136"/>
      <c r="D11" s="38" t="s">
        <v>31</v>
      </c>
      <c r="E11" s="100">
        <v>4070</v>
      </c>
      <c r="F11" s="101">
        <f t="shared" ref="F11:O11" si="4">F16+F21</f>
        <v>3965.8</v>
      </c>
      <c r="G11" s="100">
        <f t="shared" si="4"/>
        <v>5223.3999999999996</v>
      </c>
      <c r="H11" s="100">
        <f t="shared" si="4"/>
        <v>4097.5</v>
      </c>
      <c r="I11" s="101">
        <f t="shared" si="4"/>
        <v>2315.3000000000002</v>
      </c>
      <c r="J11" s="101">
        <f t="shared" si="4"/>
        <v>0</v>
      </c>
      <c r="K11" s="101">
        <f t="shared" si="4"/>
        <v>0</v>
      </c>
      <c r="L11" s="101">
        <f t="shared" si="4"/>
        <v>0</v>
      </c>
      <c r="M11" s="101">
        <f t="shared" si="4"/>
        <v>0</v>
      </c>
      <c r="N11" s="101">
        <f t="shared" si="4"/>
        <v>0</v>
      </c>
      <c r="O11" s="101">
        <f t="shared" si="4"/>
        <v>0</v>
      </c>
      <c r="P11" s="100">
        <f t="shared" si="2"/>
        <v>19672</v>
      </c>
      <c r="Q11" s="41"/>
    </row>
    <row r="12" spans="1:17" ht="20.25" customHeight="1" x14ac:dyDescent="0.25">
      <c r="A12" s="114"/>
      <c r="B12" s="146"/>
      <c r="C12" s="136"/>
      <c r="D12" s="38" t="s">
        <v>32</v>
      </c>
      <c r="E12" s="101">
        <f>E17+E22</f>
        <v>0</v>
      </c>
      <c r="F12" s="101">
        <f t="shared" ref="F12:O12" si="5">F17+F22</f>
        <v>0</v>
      </c>
      <c r="G12" s="101">
        <f t="shared" si="5"/>
        <v>0</v>
      </c>
      <c r="H12" s="101">
        <f t="shared" si="5"/>
        <v>0</v>
      </c>
      <c r="I12" s="101">
        <f t="shared" si="5"/>
        <v>0</v>
      </c>
      <c r="J12" s="101">
        <f t="shared" si="5"/>
        <v>0</v>
      </c>
      <c r="K12" s="101">
        <f t="shared" si="5"/>
        <v>0</v>
      </c>
      <c r="L12" s="101">
        <f t="shared" si="5"/>
        <v>0</v>
      </c>
      <c r="M12" s="101">
        <f t="shared" si="5"/>
        <v>0</v>
      </c>
      <c r="N12" s="101">
        <f t="shared" si="5"/>
        <v>0</v>
      </c>
      <c r="O12" s="101">
        <f t="shared" si="5"/>
        <v>0</v>
      </c>
      <c r="P12" s="100">
        <f t="shared" si="2"/>
        <v>0</v>
      </c>
      <c r="Q12" s="41"/>
    </row>
    <row r="13" spans="1:17" ht="20.25" customHeight="1" x14ac:dyDescent="0.25">
      <c r="A13" s="114"/>
      <c r="B13" s="146"/>
      <c r="C13" s="136" t="s">
        <v>33</v>
      </c>
      <c r="D13" s="38" t="s">
        <v>28</v>
      </c>
      <c r="E13" s="98">
        <f t="shared" ref="E13:O13" si="6">E28+E103</f>
        <v>98</v>
      </c>
      <c r="F13" s="23">
        <f t="shared" si="6"/>
        <v>0</v>
      </c>
      <c r="G13" s="23">
        <f t="shared" si="6"/>
        <v>0</v>
      </c>
      <c r="H13" s="23">
        <f t="shared" si="6"/>
        <v>0</v>
      </c>
      <c r="I13" s="23">
        <f t="shared" si="6"/>
        <v>0</v>
      </c>
      <c r="J13" s="23">
        <f t="shared" si="6"/>
        <v>0</v>
      </c>
      <c r="K13" s="23">
        <f t="shared" si="6"/>
        <v>0</v>
      </c>
      <c r="L13" s="23">
        <f t="shared" si="6"/>
        <v>0</v>
      </c>
      <c r="M13" s="23">
        <f t="shared" si="6"/>
        <v>0</v>
      </c>
      <c r="N13" s="23">
        <f t="shared" si="6"/>
        <v>0</v>
      </c>
      <c r="O13" s="23">
        <f t="shared" si="6"/>
        <v>0</v>
      </c>
      <c r="P13" s="100">
        <f t="shared" si="2"/>
        <v>98</v>
      </c>
      <c r="Q13" s="41"/>
    </row>
    <row r="14" spans="1:17" ht="30" customHeight="1" x14ac:dyDescent="0.25">
      <c r="A14" s="114"/>
      <c r="B14" s="146"/>
      <c r="C14" s="136"/>
      <c r="D14" s="38" t="s">
        <v>29</v>
      </c>
      <c r="E14" s="23">
        <f t="shared" ref="E14:O14" si="7">E29+E104</f>
        <v>0</v>
      </c>
      <c r="F14" s="23">
        <f t="shared" si="7"/>
        <v>0</v>
      </c>
      <c r="G14" s="23">
        <f t="shared" si="7"/>
        <v>0</v>
      </c>
      <c r="H14" s="23">
        <f t="shared" si="7"/>
        <v>0</v>
      </c>
      <c r="I14" s="23">
        <f t="shared" si="7"/>
        <v>0</v>
      </c>
      <c r="J14" s="23">
        <f t="shared" si="7"/>
        <v>0</v>
      </c>
      <c r="K14" s="23">
        <f t="shared" si="7"/>
        <v>0</v>
      </c>
      <c r="L14" s="23">
        <f t="shared" si="7"/>
        <v>0</v>
      </c>
      <c r="M14" s="23">
        <f t="shared" si="7"/>
        <v>0</v>
      </c>
      <c r="N14" s="23">
        <f t="shared" si="7"/>
        <v>0</v>
      </c>
      <c r="O14" s="23">
        <f t="shared" si="7"/>
        <v>0</v>
      </c>
      <c r="P14" s="100">
        <f t="shared" si="2"/>
        <v>0</v>
      </c>
      <c r="Q14" s="41"/>
    </row>
    <row r="15" spans="1:17" ht="20.25" customHeight="1" x14ac:dyDescent="0.25">
      <c r="A15" s="114"/>
      <c r="B15" s="146"/>
      <c r="C15" s="136"/>
      <c r="D15" s="38" t="s">
        <v>30</v>
      </c>
      <c r="E15" s="23">
        <f t="shared" ref="E15:O15" si="8">E30+E100</f>
        <v>0</v>
      </c>
      <c r="F15" s="23">
        <f t="shared" si="8"/>
        <v>0</v>
      </c>
      <c r="G15" s="23">
        <f t="shared" si="8"/>
        <v>0</v>
      </c>
      <c r="H15" s="23">
        <f t="shared" si="8"/>
        <v>0</v>
      </c>
      <c r="I15" s="23">
        <f t="shared" si="8"/>
        <v>0</v>
      </c>
      <c r="J15" s="23">
        <f t="shared" si="8"/>
        <v>0</v>
      </c>
      <c r="K15" s="23">
        <f t="shared" si="8"/>
        <v>0</v>
      </c>
      <c r="L15" s="23">
        <f t="shared" si="8"/>
        <v>0</v>
      </c>
      <c r="M15" s="23">
        <f t="shared" si="8"/>
        <v>0</v>
      </c>
      <c r="N15" s="23">
        <f t="shared" si="8"/>
        <v>0</v>
      </c>
      <c r="O15" s="23">
        <f t="shared" si="8"/>
        <v>0</v>
      </c>
      <c r="P15" s="100">
        <f t="shared" si="2"/>
        <v>0</v>
      </c>
      <c r="Q15" s="41"/>
    </row>
    <row r="16" spans="1:17" ht="20.25" customHeight="1" x14ac:dyDescent="0.25">
      <c r="A16" s="114"/>
      <c r="B16" s="146"/>
      <c r="C16" s="136"/>
      <c r="D16" s="38" t="s">
        <v>31</v>
      </c>
      <c r="E16" s="98">
        <f t="shared" ref="E16:O16" si="9">E31+E106</f>
        <v>98</v>
      </c>
      <c r="F16" s="23">
        <f t="shared" si="9"/>
        <v>0</v>
      </c>
      <c r="G16" s="23">
        <f t="shared" si="9"/>
        <v>0</v>
      </c>
      <c r="H16" s="23">
        <f t="shared" si="9"/>
        <v>0</v>
      </c>
      <c r="I16" s="23">
        <f t="shared" si="9"/>
        <v>0</v>
      </c>
      <c r="J16" s="23">
        <f t="shared" si="9"/>
        <v>0</v>
      </c>
      <c r="K16" s="23">
        <f t="shared" si="9"/>
        <v>0</v>
      </c>
      <c r="L16" s="23">
        <f t="shared" si="9"/>
        <v>0</v>
      </c>
      <c r="M16" s="23">
        <f t="shared" si="9"/>
        <v>0</v>
      </c>
      <c r="N16" s="23">
        <f t="shared" si="9"/>
        <v>0</v>
      </c>
      <c r="O16" s="23">
        <f t="shared" si="9"/>
        <v>0</v>
      </c>
      <c r="P16" s="100">
        <f t="shared" si="2"/>
        <v>98</v>
      </c>
      <c r="Q16" s="41"/>
    </row>
    <row r="17" spans="1:17" ht="20.25" customHeight="1" x14ac:dyDescent="0.25">
      <c r="A17" s="114"/>
      <c r="B17" s="146"/>
      <c r="C17" s="136"/>
      <c r="D17" s="38" t="s">
        <v>32</v>
      </c>
      <c r="E17" s="23">
        <f t="shared" ref="E17:O17" si="10">E32+E107</f>
        <v>0</v>
      </c>
      <c r="F17" s="23">
        <f t="shared" si="10"/>
        <v>0</v>
      </c>
      <c r="G17" s="23">
        <f t="shared" si="10"/>
        <v>0</v>
      </c>
      <c r="H17" s="23">
        <f t="shared" si="10"/>
        <v>0</v>
      </c>
      <c r="I17" s="23">
        <f t="shared" si="10"/>
        <v>0</v>
      </c>
      <c r="J17" s="23">
        <f t="shared" si="10"/>
        <v>0</v>
      </c>
      <c r="K17" s="23">
        <f t="shared" si="10"/>
        <v>0</v>
      </c>
      <c r="L17" s="23">
        <f t="shared" si="10"/>
        <v>0</v>
      </c>
      <c r="M17" s="23">
        <f t="shared" si="10"/>
        <v>0</v>
      </c>
      <c r="N17" s="23">
        <f t="shared" si="10"/>
        <v>0</v>
      </c>
      <c r="O17" s="23">
        <f t="shared" si="10"/>
        <v>0</v>
      </c>
      <c r="P17" s="100">
        <f t="shared" si="2"/>
        <v>0</v>
      </c>
      <c r="Q17" s="41"/>
    </row>
    <row r="18" spans="1:17" ht="15.75" x14ac:dyDescent="0.25">
      <c r="A18" s="114"/>
      <c r="B18" s="146"/>
      <c r="C18" s="136" t="s">
        <v>17</v>
      </c>
      <c r="D18" s="38" t="s">
        <v>28</v>
      </c>
      <c r="E18" s="98">
        <v>3972</v>
      </c>
      <c r="F18" s="23">
        <f t="shared" ref="F18:O18" si="11">F19+F20+F21+F22</f>
        <v>4105.8</v>
      </c>
      <c r="G18" s="23">
        <f t="shared" si="11"/>
        <v>5723.4</v>
      </c>
      <c r="H18" s="23">
        <f t="shared" si="11"/>
        <v>4428.5</v>
      </c>
      <c r="I18" s="23">
        <f t="shared" si="11"/>
        <v>2642.3</v>
      </c>
      <c r="J18" s="23">
        <f t="shared" si="11"/>
        <v>0</v>
      </c>
      <c r="K18" s="23">
        <f t="shared" si="11"/>
        <v>0</v>
      </c>
      <c r="L18" s="23">
        <f t="shared" si="11"/>
        <v>0</v>
      </c>
      <c r="M18" s="23">
        <f t="shared" si="11"/>
        <v>0</v>
      </c>
      <c r="N18" s="23">
        <f t="shared" si="11"/>
        <v>0</v>
      </c>
      <c r="O18" s="23">
        <f t="shared" si="11"/>
        <v>0</v>
      </c>
      <c r="P18" s="100">
        <f>SUM(E18:I18)</f>
        <v>20872</v>
      </c>
      <c r="Q18" s="41"/>
    </row>
    <row r="19" spans="1:17" ht="30" x14ac:dyDescent="0.25">
      <c r="A19" s="114"/>
      <c r="B19" s="146"/>
      <c r="C19" s="136"/>
      <c r="D19" s="38" t="s">
        <v>29</v>
      </c>
      <c r="E19" s="23">
        <f t="shared" ref="E19:O19" si="12">E34+E109+E154</f>
        <v>0</v>
      </c>
      <c r="F19" s="23">
        <f t="shared" si="12"/>
        <v>0</v>
      </c>
      <c r="G19" s="23">
        <f t="shared" si="12"/>
        <v>0</v>
      </c>
      <c r="H19" s="23">
        <f t="shared" si="12"/>
        <v>0</v>
      </c>
      <c r="I19" s="23">
        <f t="shared" si="12"/>
        <v>0</v>
      </c>
      <c r="J19" s="23">
        <f t="shared" si="12"/>
        <v>0</v>
      </c>
      <c r="K19" s="23">
        <f t="shared" si="12"/>
        <v>0</v>
      </c>
      <c r="L19" s="23">
        <f t="shared" si="12"/>
        <v>0</v>
      </c>
      <c r="M19" s="23">
        <f t="shared" si="12"/>
        <v>0</v>
      </c>
      <c r="N19" s="23">
        <f t="shared" si="12"/>
        <v>0</v>
      </c>
      <c r="O19" s="23">
        <f t="shared" si="12"/>
        <v>0</v>
      </c>
      <c r="P19" s="100">
        <f t="shared" si="2"/>
        <v>0</v>
      </c>
      <c r="Q19" s="41"/>
    </row>
    <row r="20" spans="1:17" ht="18.75" customHeight="1" x14ac:dyDescent="0.25">
      <c r="A20" s="114"/>
      <c r="B20" s="146"/>
      <c r="C20" s="136"/>
      <c r="D20" s="38" t="s">
        <v>30</v>
      </c>
      <c r="E20" s="98">
        <f t="shared" ref="E20:O20" si="13">E35+E110+E155</f>
        <v>0</v>
      </c>
      <c r="F20" s="98">
        <f t="shared" si="13"/>
        <v>140</v>
      </c>
      <c r="G20" s="98">
        <f t="shared" si="13"/>
        <v>500</v>
      </c>
      <c r="H20" s="98">
        <f t="shared" si="13"/>
        <v>331</v>
      </c>
      <c r="I20" s="98">
        <f t="shared" si="13"/>
        <v>327</v>
      </c>
      <c r="J20" s="23">
        <f t="shared" si="13"/>
        <v>0</v>
      </c>
      <c r="K20" s="23">
        <f t="shared" si="13"/>
        <v>0</v>
      </c>
      <c r="L20" s="23">
        <f t="shared" si="13"/>
        <v>0</v>
      </c>
      <c r="M20" s="23">
        <f t="shared" si="13"/>
        <v>0</v>
      </c>
      <c r="N20" s="23">
        <f t="shared" si="13"/>
        <v>0</v>
      </c>
      <c r="O20" s="23">
        <f t="shared" si="13"/>
        <v>0</v>
      </c>
      <c r="P20" s="100">
        <f t="shared" si="2"/>
        <v>1298</v>
      </c>
      <c r="Q20" s="41"/>
    </row>
    <row r="21" spans="1:17" ht="15.75" x14ac:dyDescent="0.25">
      <c r="A21" s="114"/>
      <c r="B21" s="146"/>
      <c r="C21" s="136"/>
      <c r="D21" s="38" t="s">
        <v>31</v>
      </c>
      <c r="E21" s="98">
        <v>3972</v>
      </c>
      <c r="F21" s="23">
        <f t="shared" ref="F21:O21" si="14">F36+F111+F156</f>
        <v>3965.8</v>
      </c>
      <c r="G21" s="23">
        <f t="shared" si="14"/>
        <v>5223.3999999999996</v>
      </c>
      <c r="H21" s="23">
        <f t="shared" si="14"/>
        <v>4097.5</v>
      </c>
      <c r="I21" s="23">
        <f t="shared" si="14"/>
        <v>2315.3000000000002</v>
      </c>
      <c r="J21" s="23">
        <f t="shared" si="14"/>
        <v>0</v>
      </c>
      <c r="K21" s="23">
        <f t="shared" si="14"/>
        <v>0</v>
      </c>
      <c r="L21" s="23">
        <f t="shared" si="14"/>
        <v>0</v>
      </c>
      <c r="M21" s="23">
        <f t="shared" si="14"/>
        <v>0</v>
      </c>
      <c r="N21" s="23">
        <f t="shared" si="14"/>
        <v>0</v>
      </c>
      <c r="O21" s="23">
        <f t="shared" si="14"/>
        <v>0</v>
      </c>
      <c r="P21" s="100">
        <f>SUM(E21:I21)</f>
        <v>19574</v>
      </c>
      <c r="Q21" s="41"/>
    </row>
    <row r="22" spans="1:17" ht="15.75" x14ac:dyDescent="0.25">
      <c r="A22" s="114"/>
      <c r="B22" s="146"/>
      <c r="C22" s="136"/>
      <c r="D22" s="38" t="s">
        <v>32</v>
      </c>
      <c r="E22" s="23">
        <f>E37+E112+E157</f>
        <v>0</v>
      </c>
      <c r="F22" s="23">
        <f t="shared" ref="F22:O22" si="15">F37+F112+F157</f>
        <v>0</v>
      </c>
      <c r="G22" s="23">
        <f t="shared" si="15"/>
        <v>0</v>
      </c>
      <c r="H22" s="23">
        <f t="shared" si="15"/>
        <v>0</v>
      </c>
      <c r="I22" s="23">
        <f t="shared" si="15"/>
        <v>0</v>
      </c>
      <c r="J22" s="23">
        <f t="shared" si="15"/>
        <v>0</v>
      </c>
      <c r="K22" s="23">
        <f t="shared" si="15"/>
        <v>0</v>
      </c>
      <c r="L22" s="23">
        <f t="shared" si="15"/>
        <v>0</v>
      </c>
      <c r="M22" s="23">
        <f t="shared" si="15"/>
        <v>0</v>
      </c>
      <c r="N22" s="23">
        <f t="shared" si="15"/>
        <v>0</v>
      </c>
      <c r="O22" s="23">
        <f t="shared" si="15"/>
        <v>0</v>
      </c>
      <c r="P22" s="100">
        <f t="shared" si="2"/>
        <v>0</v>
      </c>
      <c r="Q22" s="41"/>
    </row>
    <row r="23" spans="1:17" ht="15.75" customHeight="1" x14ac:dyDescent="0.25">
      <c r="A23" s="134" t="s">
        <v>4</v>
      </c>
      <c r="B23" s="135" t="s">
        <v>128</v>
      </c>
      <c r="C23" s="133" t="s">
        <v>27</v>
      </c>
      <c r="D23" s="39" t="s">
        <v>28</v>
      </c>
      <c r="E23" s="23">
        <v>1483.8</v>
      </c>
      <c r="F23" s="23">
        <f t="shared" ref="F23:O23" si="16">F38</f>
        <v>1130.4000000000001</v>
      </c>
      <c r="G23" s="98">
        <f t="shared" si="16"/>
        <v>2522</v>
      </c>
      <c r="H23" s="23">
        <f t="shared" si="16"/>
        <v>1537.8</v>
      </c>
      <c r="I23" s="23">
        <f t="shared" si="16"/>
        <v>363.3</v>
      </c>
      <c r="J23" s="23">
        <f t="shared" si="16"/>
        <v>0</v>
      </c>
      <c r="K23" s="23">
        <f t="shared" si="16"/>
        <v>0</v>
      </c>
      <c r="L23" s="23">
        <f t="shared" si="16"/>
        <v>0</v>
      </c>
      <c r="M23" s="23">
        <f t="shared" si="16"/>
        <v>0</v>
      </c>
      <c r="N23" s="23">
        <f t="shared" si="16"/>
        <v>0</v>
      </c>
      <c r="O23" s="23">
        <f t="shared" si="16"/>
        <v>0</v>
      </c>
      <c r="P23" s="98">
        <f t="shared" si="2"/>
        <v>7037.3</v>
      </c>
      <c r="Q23" s="41"/>
    </row>
    <row r="24" spans="1:17" ht="30" x14ac:dyDescent="0.25">
      <c r="A24" s="145"/>
      <c r="B24" s="135"/>
      <c r="C24" s="140"/>
      <c r="D24" s="39" t="s">
        <v>29</v>
      </c>
      <c r="E24" s="23">
        <f>E39</f>
        <v>0</v>
      </c>
      <c r="F24" s="23">
        <f t="shared" ref="F24:O24" si="17">F39</f>
        <v>0</v>
      </c>
      <c r="G24" s="23">
        <f t="shared" si="17"/>
        <v>0</v>
      </c>
      <c r="H24" s="23">
        <f t="shared" si="17"/>
        <v>0</v>
      </c>
      <c r="I24" s="23">
        <f t="shared" si="17"/>
        <v>0</v>
      </c>
      <c r="J24" s="23">
        <f t="shared" si="17"/>
        <v>0</v>
      </c>
      <c r="K24" s="23">
        <f t="shared" si="17"/>
        <v>0</v>
      </c>
      <c r="L24" s="23">
        <f t="shared" si="17"/>
        <v>0</v>
      </c>
      <c r="M24" s="23">
        <f t="shared" si="17"/>
        <v>0</v>
      </c>
      <c r="N24" s="23">
        <f t="shared" si="17"/>
        <v>0</v>
      </c>
      <c r="O24" s="23">
        <f t="shared" si="17"/>
        <v>0</v>
      </c>
      <c r="P24" s="98">
        <f t="shared" si="2"/>
        <v>0</v>
      </c>
      <c r="Q24" s="41"/>
    </row>
    <row r="25" spans="1:17" ht="18" customHeight="1" x14ac:dyDescent="0.25">
      <c r="A25" s="145"/>
      <c r="B25" s="135"/>
      <c r="C25" s="140"/>
      <c r="D25" s="39" t="s">
        <v>30</v>
      </c>
      <c r="E25" s="98">
        <f>E40</f>
        <v>0</v>
      </c>
      <c r="F25" s="98">
        <f t="shared" ref="F25:O25" si="18">F40</f>
        <v>140</v>
      </c>
      <c r="G25" s="98">
        <f t="shared" si="18"/>
        <v>500</v>
      </c>
      <c r="H25" s="98">
        <f t="shared" si="18"/>
        <v>331</v>
      </c>
      <c r="I25" s="98">
        <f t="shared" si="18"/>
        <v>327</v>
      </c>
      <c r="J25" s="23">
        <f t="shared" si="18"/>
        <v>0</v>
      </c>
      <c r="K25" s="23">
        <f t="shared" si="18"/>
        <v>0</v>
      </c>
      <c r="L25" s="23">
        <f t="shared" si="18"/>
        <v>0</v>
      </c>
      <c r="M25" s="23">
        <f t="shared" si="18"/>
        <v>0</v>
      </c>
      <c r="N25" s="23">
        <f t="shared" si="18"/>
        <v>0</v>
      </c>
      <c r="O25" s="23">
        <f t="shared" si="18"/>
        <v>0</v>
      </c>
      <c r="P25" s="98">
        <f t="shared" si="2"/>
        <v>1298</v>
      </c>
      <c r="Q25" s="41"/>
    </row>
    <row r="26" spans="1:17" ht="15.75" x14ac:dyDescent="0.25">
      <c r="A26" s="145"/>
      <c r="B26" s="135"/>
      <c r="C26" s="140"/>
      <c r="D26" s="39" t="s">
        <v>31</v>
      </c>
      <c r="E26" s="23">
        <v>1483.8</v>
      </c>
      <c r="F26" s="23">
        <f t="shared" ref="F26:O26" si="19">F41</f>
        <v>990.4</v>
      </c>
      <c r="G26" s="98">
        <f t="shared" si="19"/>
        <v>2022</v>
      </c>
      <c r="H26" s="23">
        <f t="shared" si="19"/>
        <v>1206.8</v>
      </c>
      <c r="I26" s="23">
        <f t="shared" si="19"/>
        <v>36.299999999999997</v>
      </c>
      <c r="J26" s="23">
        <f t="shared" si="19"/>
        <v>0</v>
      </c>
      <c r="K26" s="23">
        <f t="shared" si="19"/>
        <v>0</v>
      </c>
      <c r="L26" s="23">
        <f t="shared" si="19"/>
        <v>0</v>
      </c>
      <c r="M26" s="23">
        <f t="shared" si="19"/>
        <v>0</v>
      </c>
      <c r="N26" s="23">
        <f t="shared" si="19"/>
        <v>0</v>
      </c>
      <c r="O26" s="23">
        <f t="shared" si="19"/>
        <v>0</v>
      </c>
      <c r="P26" s="98">
        <f t="shared" si="2"/>
        <v>5739.3</v>
      </c>
      <c r="Q26" s="41"/>
    </row>
    <row r="27" spans="1:17" ht="15.75" x14ac:dyDescent="0.25">
      <c r="A27" s="145"/>
      <c r="B27" s="135"/>
      <c r="C27" s="140"/>
      <c r="D27" s="39" t="s">
        <v>32</v>
      </c>
      <c r="E27" s="23">
        <f>E42</f>
        <v>0</v>
      </c>
      <c r="F27" s="23">
        <f t="shared" ref="F27:O27" si="20">F42</f>
        <v>0</v>
      </c>
      <c r="G27" s="23">
        <f t="shared" si="20"/>
        <v>0</v>
      </c>
      <c r="H27" s="23">
        <f t="shared" si="20"/>
        <v>0</v>
      </c>
      <c r="I27" s="23">
        <f t="shared" si="20"/>
        <v>0</v>
      </c>
      <c r="J27" s="23">
        <f t="shared" si="20"/>
        <v>0</v>
      </c>
      <c r="K27" s="23">
        <f t="shared" si="20"/>
        <v>0</v>
      </c>
      <c r="L27" s="23">
        <f t="shared" si="20"/>
        <v>0</v>
      </c>
      <c r="M27" s="23">
        <f t="shared" si="20"/>
        <v>0</v>
      </c>
      <c r="N27" s="23">
        <f t="shared" si="20"/>
        <v>0</v>
      </c>
      <c r="O27" s="23">
        <f t="shared" si="20"/>
        <v>0</v>
      </c>
      <c r="P27" s="98">
        <f t="shared" si="2"/>
        <v>0</v>
      </c>
      <c r="Q27" s="41"/>
    </row>
    <row r="28" spans="1:17" ht="21" customHeight="1" x14ac:dyDescent="0.25">
      <c r="A28" s="145"/>
      <c r="B28" s="135"/>
      <c r="C28" s="141" t="s">
        <v>33</v>
      </c>
      <c r="D28" s="39" t="s">
        <v>28</v>
      </c>
      <c r="E28" s="98">
        <f>E48</f>
        <v>98</v>
      </c>
      <c r="F28" s="23">
        <f t="shared" ref="F28:O28" si="21">F48</f>
        <v>0</v>
      </c>
      <c r="G28" s="23">
        <f t="shared" si="21"/>
        <v>0</v>
      </c>
      <c r="H28" s="23">
        <f t="shared" si="21"/>
        <v>0</v>
      </c>
      <c r="I28" s="23">
        <f t="shared" si="21"/>
        <v>0</v>
      </c>
      <c r="J28" s="23">
        <f t="shared" si="21"/>
        <v>0</v>
      </c>
      <c r="K28" s="23">
        <f t="shared" si="21"/>
        <v>0</v>
      </c>
      <c r="L28" s="23">
        <f t="shared" si="21"/>
        <v>0</v>
      </c>
      <c r="M28" s="23">
        <f t="shared" si="21"/>
        <v>0</v>
      </c>
      <c r="N28" s="23">
        <f t="shared" si="21"/>
        <v>0</v>
      </c>
      <c r="O28" s="23">
        <f t="shared" si="21"/>
        <v>0</v>
      </c>
      <c r="P28" s="98">
        <f t="shared" si="2"/>
        <v>98</v>
      </c>
      <c r="Q28" s="41"/>
    </row>
    <row r="29" spans="1:17" ht="30" x14ac:dyDescent="0.25">
      <c r="A29" s="145"/>
      <c r="B29" s="135"/>
      <c r="C29" s="141"/>
      <c r="D29" s="39" t="s">
        <v>29</v>
      </c>
      <c r="E29" s="23">
        <f t="shared" ref="E29:O32" si="22">E49</f>
        <v>0</v>
      </c>
      <c r="F29" s="23">
        <f t="shared" si="22"/>
        <v>0</v>
      </c>
      <c r="G29" s="23">
        <f t="shared" si="22"/>
        <v>0</v>
      </c>
      <c r="H29" s="23">
        <f t="shared" si="22"/>
        <v>0</v>
      </c>
      <c r="I29" s="23">
        <f t="shared" si="22"/>
        <v>0</v>
      </c>
      <c r="J29" s="23">
        <f t="shared" si="22"/>
        <v>0</v>
      </c>
      <c r="K29" s="23">
        <f t="shared" si="22"/>
        <v>0</v>
      </c>
      <c r="L29" s="23">
        <f t="shared" si="22"/>
        <v>0</v>
      </c>
      <c r="M29" s="23">
        <f t="shared" si="22"/>
        <v>0</v>
      </c>
      <c r="N29" s="23">
        <f t="shared" si="22"/>
        <v>0</v>
      </c>
      <c r="O29" s="23">
        <f t="shared" si="22"/>
        <v>0</v>
      </c>
      <c r="P29" s="98">
        <f t="shared" si="2"/>
        <v>0</v>
      </c>
      <c r="Q29" s="41"/>
    </row>
    <row r="30" spans="1:17" ht="21.75" customHeight="1" x14ac:dyDescent="0.25">
      <c r="A30" s="145"/>
      <c r="B30" s="135"/>
      <c r="C30" s="141"/>
      <c r="D30" s="39" t="s">
        <v>30</v>
      </c>
      <c r="E30" s="23">
        <f t="shared" si="22"/>
        <v>0</v>
      </c>
      <c r="F30" s="23">
        <f t="shared" si="22"/>
        <v>0</v>
      </c>
      <c r="G30" s="23">
        <f t="shared" si="22"/>
        <v>0</v>
      </c>
      <c r="H30" s="23">
        <f t="shared" si="22"/>
        <v>0</v>
      </c>
      <c r="I30" s="23">
        <f t="shared" si="22"/>
        <v>0</v>
      </c>
      <c r="J30" s="23">
        <f t="shared" si="22"/>
        <v>0</v>
      </c>
      <c r="K30" s="23">
        <f t="shared" si="22"/>
        <v>0</v>
      </c>
      <c r="L30" s="23">
        <f t="shared" si="22"/>
        <v>0</v>
      </c>
      <c r="M30" s="23">
        <f t="shared" si="22"/>
        <v>0</v>
      </c>
      <c r="N30" s="23">
        <f t="shared" si="22"/>
        <v>0</v>
      </c>
      <c r="O30" s="23">
        <f t="shared" si="22"/>
        <v>0</v>
      </c>
      <c r="P30" s="98">
        <f t="shared" si="2"/>
        <v>0</v>
      </c>
      <c r="Q30" s="41"/>
    </row>
    <row r="31" spans="1:17" ht="15.75" x14ac:dyDescent="0.25">
      <c r="A31" s="145"/>
      <c r="B31" s="135"/>
      <c r="C31" s="141"/>
      <c r="D31" s="39" t="s">
        <v>31</v>
      </c>
      <c r="E31" s="98">
        <f t="shared" si="22"/>
        <v>98</v>
      </c>
      <c r="F31" s="23">
        <f t="shared" si="22"/>
        <v>0</v>
      </c>
      <c r="G31" s="23">
        <f t="shared" si="22"/>
        <v>0</v>
      </c>
      <c r="H31" s="23">
        <f t="shared" si="22"/>
        <v>0</v>
      </c>
      <c r="I31" s="23">
        <f t="shared" si="22"/>
        <v>0</v>
      </c>
      <c r="J31" s="23">
        <f t="shared" si="22"/>
        <v>0</v>
      </c>
      <c r="K31" s="23">
        <f t="shared" si="22"/>
        <v>0</v>
      </c>
      <c r="L31" s="23">
        <f t="shared" si="22"/>
        <v>0</v>
      </c>
      <c r="M31" s="23">
        <f t="shared" si="22"/>
        <v>0</v>
      </c>
      <c r="N31" s="23">
        <f t="shared" si="22"/>
        <v>0</v>
      </c>
      <c r="O31" s="23">
        <f t="shared" si="22"/>
        <v>0</v>
      </c>
      <c r="P31" s="98">
        <f t="shared" si="2"/>
        <v>98</v>
      </c>
      <c r="Q31" s="41"/>
    </row>
    <row r="32" spans="1:17" ht="15.75" x14ac:dyDescent="0.25">
      <c r="A32" s="145"/>
      <c r="B32" s="135"/>
      <c r="C32" s="141"/>
      <c r="D32" s="39" t="s">
        <v>32</v>
      </c>
      <c r="E32" s="23">
        <f t="shared" si="22"/>
        <v>0</v>
      </c>
      <c r="F32" s="23">
        <f t="shared" si="22"/>
        <v>0</v>
      </c>
      <c r="G32" s="23">
        <f t="shared" si="22"/>
        <v>0</v>
      </c>
      <c r="H32" s="23">
        <f t="shared" si="22"/>
        <v>0</v>
      </c>
      <c r="I32" s="23">
        <f t="shared" si="22"/>
        <v>0</v>
      </c>
      <c r="J32" s="23">
        <f t="shared" si="22"/>
        <v>0</v>
      </c>
      <c r="K32" s="23">
        <f t="shared" si="22"/>
        <v>0</v>
      </c>
      <c r="L32" s="23">
        <f t="shared" si="22"/>
        <v>0</v>
      </c>
      <c r="M32" s="23">
        <f t="shared" si="22"/>
        <v>0</v>
      </c>
      <c r="N32" s="23">
        <f t="shared" si="22"/>
        <v>0</v>
      </c>
      <c r="O32" s="23">
        <f t="shared" si="22"/>
        <v>0</v>
      </c>
      <c r="P32" s="98">
        <f t="shared" si="2"/>
        <v>0</v>
      </c>
      <c r="Q32" s="41"/>
    </row>
    <row r="33" spans="1:17" ht="15.75" x14ac:dyDescent="0.25">
      <c r="A33" s="145"/>
      <c r="B33" s="135"/>
      <c r="C33" s="133" t="s">
        <v>17</v>
      </c>
      <c r="D33" s="39" t="s">
        <v>28</v>
      </c>
      <c r="E33" s="23">
        <v>1385.8</v>
      </c>
      <c r="F33" s="23">
        <f t="shared" ref="F33:O33" si="23">F43</f>
        <v>1130.4000000000001</v>
      </c>
      <c r="G33" s="98">
        <f t="shared" si="23"/>
        <v>2522</v>
      </c>
      <c r="H33" s="23">
        <f t="shared" si="23"/>
        <v>1537.8</v>
      </c>
      <c r="I33" s="23">
        <f t="shared" si="23"/>
        <v>363.3</v>
      </c>
      <c r="J33" s="23">
        <f t="shared" si="23"/>
        <v>0</v>
      </c>
      <c r="K33" s="23">
        <f t="shared" si="23"/>
        <v>0</v>
      </c>
      <c r="L33" s="23">
        <f t="shared" si="23"/>
        <v>0</v>
      </c>
      <c r="M33" s="23">
        <f t="shared" si="23"/>
        <v>0</v>
      </c>
      <c r="N33" s="23">
        <f t="shared" si="23"/>
        <v>0</v>
      </c>
      <c r="O33" s="23">
        <f t="shared" si="23"/>
        <v>0</v>
      </c>
      <c r="P33" s="98">
        <f t="shared" si="2"/>
        <v>6939.3</v>
      </c>
      <c r="Q33" s="41"/>
    </row>
    <row r="34" spans="1:17" ht="30" x14ac:dyDescent="0.25">
      <c r="A34" s="145"/>
      <c r="B34" s="135"/>
      <c r="C34" s="140"/>
      <c r="D34" s="39" t="s">
        <v>29</v>
      </c>
      <c r="E34" s="23">
        <f>E44</f>
        <v>0</v>
      </c>
      <c r="F34" s="23">
        <f t="shared" ref="F34:O34" si="24">F44</f>
        <v>0</v>
      </c>
      <c r="G34" s="23">
        <f t="shared" si="24"/>
        <v>0</v>
      </c>
      <c r="H34" s="23">
        <f t="shared" si="24"/>
        <v>0</v>
      </c>
      <c r="I34" s="23">
        <f t="shared" si="24"/>
        <v>0</v>
      </c>
      <c r="J34" s="23">
        <f t="shared" si="24"/>
        <v>0</v>
      </c>
      <c r="K34" s="23">
        <f t="shared" si="24"/>
        <v>0</v>
      </c>
      <c r="L34" s="23">
        <f t="shared" si="24"/>
        <v>0</v>
      </c>
      <c r="M34" s="23">
        <f t="shared" si="24"/>
        <v>0</v>
      </c>
      <c r="N34" s="23">
        <f t="shared" si="24"/>
        <v>0</v>
      </c>
      <c r="O34" s="23">
        <f t="shared" si="24"/>
        <v>0</v>
      </c>
      <c r="P34" s="98">
        <f t="shared" si="2"/>
        <v>0</v>
      </c>
      <c r="Q34" s="41"/>
    </row>
    <row r="35" spans="1:17" ht="24" customHeight="1" x14ac:dyDescent="0.25">
      <c r="A35" s="145"/>
      <c r="B35" s="135"/>
      <c r="C35" s="140"/>
      <c r="D35" s="39" t="s">
        <v>30</v>
      </c>
      <c r="E35" s="98">
        <f>E45</f>
        <v>0</v>
      </c>
      <c r="F35" s="98">
        <f t="shared" ref="F35:O35" si="25">F45</f>
        <v>140</v>
      </c>
      <c r="G35" s="98">
        <f t="shared" si="25"/>
        <v>500</v>
      </c>
      <c r="H35" s="98">
        <f t="shared" si="25"/>
        <v>331</v>
      </c>
      <c r="I35" s="98">
        <f t="shared" si="25"/>
        <v>327</v>
      </c>
      <c r="J35" s="23">
        <f t="shared" si="25"/>
        <v>0</v>
      </c>
      <c r="K35" s="23">
        <f t="shared" si="25"/>
        <v>0</v>
      </c>
      <c r="L35" s="23">
        <f t="shared" si="25"/>
        <v>0</v>
      </c>
      <c r="M35" s="23">
        <f t="shared" si="25"/>
        <v>0</v>
      </c>
      <c r="N35" s="23">
        <f t="shared" si="25"/>
        <v>0</v>
      </c>
      <c r="O35" s="23">
        <f t="shared" si="25"/>
        <v>0</v>
      </c>
      <c r="P35" s="98">
        <f t="shared" si="2"/>
        <v>1298</v>
      </c>
      <c r="Q35" s="41"/>
    </row>
    <row r="36" spans="1:17" ht="15.75" x14ac:dyDescent="0.25">
      <c r="A36" s="145"/>
      <c r="B36" s="135"/>
      <c r="C36" s="140"/>
      <c r="D36" s="39" t="s">
        <v>31</v>
      </c>
      <c r="E36" s="23">
        <v>1385.8</v>
      </c>
      <c r="F36" s="23">
        <f t="shared" ref="F36:O36" si="26">F46</f>
        <v>990.4</v>
      </c>
      <c r="G36" s="98">
        <f t="shared" si="26"/>
        <v>2022</v>
      </c>
      <c r="H36" s="23">
        <f t="shared" si="26"/>
        <v>1206.8</v>
      </c>
      <c r="I36" s="23">
        <f t="shared" si="26"/>
        <v>36.299999999999997</v>
      </c>
      <c r="J36" s="23">
        <f t="shared" si="26"/>
        <v>0</v>
      </c>
      <c r="K36" s="23">
        <f t="shared" si="26"/>
        <v>0</v>
      </c>
      <c r="L36" s="23">
        <f t="shared" si="26"/>
        <v>0</v>
      </c>
      <c r="M36" s="23">
        <f t="shared" si="26"/>
        <v>0</v>
      </c>
      <c r="N36" s="23">
        <f t="shared" si="26"/>
        <v>0</v>
      </c>
      <c r="O36" s="23">
        <f t="shared" si="26"/>
        <v>0</v>
      </c>
      <c r="P36" s="98">
        <f t="shared" si="2"/>
        <v>5641.3</v>
      </c>
      <c r="Q36" s="41"/>
    </row>
    <row r="37" spans="1:17" ht="15.75" x14ac:dyDescent="0.25">
      <c r="A37" s="145"/>
      <c r="B37" s="135"/>
      <c r="C37" s="140"/>
      <c r="D37" s="39" t="s">
        <v>32</v>
      </c>
      <c r="E37" s="23">
        <f>E47</f>
        <v>0</v>
      </c>
      <c r="F37" s="23">
        <f t="shared" ref="F37:O37" si="27">F47</f>
        <v>0</v>
      </c>
      <c r="G37" s="23">
        <f t="shared" si="27"/>
        <v>0</v>
      </c>
      <c r="H37" s="23">
        <f t="shared" si="27"/>
        <v>0</v>
      </c>
      <c r="I37" s="23">
        <f t="shared" si="27"/>
        <v>0</v>
      </c>
      <c r="J37" s="23">
        <f t="shared" si="27"/>
        <v>0</v>
      </c>
      <c r="K37" s="23">
        <f t="shared" si="27"/>
        <v>0</v>
      </c>
      <c r="L37" s="23">
        <f t="shared" si="27"/>
        <v>0</v>
      </c>
      <c r="M37" s="23">
        <f t="shared" si="27"/>
        <v>0</v>
      </c>
      <c r="N37" s="23">
        <f t="shared" si="27"/>
        <v>0</v>
      </c>
      <c r="O37" s="23">
        <f t="shared" si="27"/>
        <v>0</v>
      </c>
      <c r="P37" s="98">
        <f t="shared" si="2"/>
        <v>0</v>
      </c>
      <c r="Q37" s="41"/>
    </row>
    <row r="38" spans="1:17" ht="21" customHeight="1" x14ac:dyDescent="0.25">
      <c r="A38" s="134" t="s">
        <v>9</v>
      </c>
      <c r="B38" s="135" t="s">
        <v>129</v>
      </c>
      <c r="C38" s="133" t="s">
        <v>27</v>
      </c>
      <c r="D38" s="39" t="s">
        <v>28</v>
      </c>
      <c r="E38" s="23">
        <v>1483.8</v>
      </c>
      <c r="F38" s="23">
        <f t="shared" ref="F38:O38" si="28">F39+F40+F41+F42</f>
        <v>1130.4000000000001</v>
      </c>
      <c r="G38" s="98">
        <f t="shared" si="28"/>
        <v>2522</v>
      </c>
      <c r="H38" s="23">
        <f t="shared" si="28"/>
        <v>1537.8</v>
      </c>
      <c r="I38" s="23">
        <f t="shared" si="28"/>
        <v>363.3</v>
      </c>
      <c r="J38" s="23">
        <f t="shared" si="28"/>
        <v>0</v>
      </c>
      <c r="K38" s="23">
        <f t="shared" si="28"/>
        <v>0</v>
      </c>
      <c r="L38" s="23">
        <f t="shared" si="28"/>
        <v>0</v>
      </c>
      <c r="M38" s="23">
        <f t="shared" si="28"/>
        <v>0</v>
      </c>
      <c r="N38" s="23">
        <f t="shared" si="28"/>
        <v>0</v>
      </c>
      <c r="O38" s="23">
        <f t="shared" si="28"/>
        <v>0</v>
      </c>
      <c r="P38" s="98">
        <f t="shared" si="2"/>
        <v>7037.3</v>
      </c>
      <c r="Q38" s="41"/>
    </row>
    <row r="39" spans="1:17" ht="30" x14ac:dyDescent="0.25">
      <c r="A39" s="134"/>
      <c r="B39" s="135"/>
      <c r="C39" s="133"/>
      <c r="D39" s="39" t="s">
        <v>29</v>
      </c>
      <c r="E39" s="23">
        <f>E44+E49</f>
        <v>0</v>
      </c>
      <c r="F39" s="23">
        <f t="shared" ref="F39:O39" si="29">F44+F49</f>
        <v>0</v>
      </c>
      <c r="G39" s="23">
        <f t="shared" si="29"/>
        <v>0</v>
      </c>
      <c r="H39" s="23">
        <f t="shared" si="29"/>
        <v>0</v>
      </c>
      <c r="I39" s="23">
        <f t="shared" si="29"/>
        <v>0</v>
      </c>
      <c r="J39" s="23">
        <f t="shared" si="29"/>
        <v>0</v>
      </c>
      <c r="K39" s="23">
        <f t="shared" si="29"/>
        <v>0</v>
      </c>
      <c r="L39" s="23">
        <f t="shared" si="29"/>
        <v>0</v>
      </c>
      <c r="M39" s="23">
        <f t="shared" si="29"/>
        <v>0</v>
      </c>
      <c r="N39" s="23">
        <f t="shared" si="29"/>
        <v>0</v>
      </c>
      <c r="O39" s="23">
        <f t="shared" si="29"/>
        <v>0</v>
      </c>
      <c r="P39" s="98">
        <f t="shared" si="2"/>
        <v>0</v>
      </c>
      <c r="Q39" s="41"/>
    </row>
    <row r="40" spans="1:17" ht="30" x14ac:dyDescent="0.25">
      <c r="A40" s="134"/>
      <c r="B40" s="135"/>
      <c r="C40" s="133"/>
      <c r="D40" s="39" t="s">
        <v>30</v>
      </c>
      <c r="E40" s="23">
        <f>E45+E50</f>
        <v>0</v>
      </c>
      <c r="F40" s="98">
        <f t="shared" ref="F40:O40" si="30">F45+F50</f>
        <v>140</v>
      </c>
      <c r="G40" s="98">
        <f t="shared" si="30"/>
        <v>500</v>
      </c>
      <c r="H40" s="98">
        <f t="shared" si="30"/>
        <v>331</v>
      </c>
      <c r="I40" s="98">
        <f t="shared" si="30"/>
        <v>327</v>
      </c>
      <c r="J40" s="23">
        <f t="shared" si="30"/>
        <v>0</v>
      </c>
      <c r="K40" s="23">
        <f t="shared" si="30"/>
        <v>0</v>
      </c>
      <c r="L40" s="23">
        <f t="shared" si="30"/>
        <v>0</v>
      </c>
      <c r="M40" s="23">
        <f t="shared" si="30"/>
        <v>0</v>
      </c>
      <c r="N40" s="23">
        <f t="shared" si="30"/>
        <v>0</v>
      </c>
      <c r="O40" s="23">
        <f t="shared" si="30"/>
        <v>0</v>
      </c>
      <c r="P40" s="98">
        <f t="shared" si="2"/>
        <v>1298</v>
      </c>
      <c r="Q40" s="41"/>
    </row>
    <row r="41" spans="1:17" ht="15.75" x14ac:dyDescent="0.25">
      <c r="A41" s="134"/>
      <c r="B41" s="135"/>
      <c r="C41" s="133"/>
      <c r="D41" s="39" t="s">
        <v>31</v>
      </c>
      <c r="E41" s="23">
        <v>1483.8</v>
      </c>
      <c r="F41" s="23">
        <f t="shared" ref="F41:O41" si="31">F46+F51</f>
        <v>990.4</v>
      </c>
      <c r="G41" s="98">
        <f t="shared" si="31"/>
        <v>2022</v>
      </c>
      <c r="H41" s="23">
        <f t="shared" si="31"/>
        <v>1206.8</v>
      </c>
      <c r="I41" s="23">
        <f t="shared" si="31"/>
        <v>36.299999999999997</v>
      </c>
      <c r="J41" s="23">
        <f t="shared" si="31"/>
        <v>0</v>
      </c>
      <c r="K41" s="23">
        <f t="shared" si="31"/>
        <v>0</v>
      </c>
      <c r="L41" s="23">
        <f t="shared" si="31"/>
        <v>0</v>
      </c>
      <c r="M41" s="23">
        <f t="shared" si="31"/>
        <v>0</v>
      </c>
      <c r="N41" s="23">
        <f t="shared" si="31"/>
        <v>0</v>
      </c>
      <c r="O41" s="23">
        <f t="shared" si="31"/>
        <v>0</v>
      </c>
      <c r="P41" s="98">
        <f t="shared" si="2"/>
        <v>5739.3</v>
      </c>
      <c r="Q41" s="41"/>
    </row>
    <row r="42" spans="1:17" ht="15.75" x14ac:dyDescent="0.25">
      <c r="A42" s="134"/>
      <c r="B42" s="135"/>
      <c r="C42" s="133"/>
      <c r="D42" s="39" t="s">
        <v>32</v>
      </c>
      <c r="E42" s="23">
        <f>E47+E52</f>
        <v>0</v>
      </c>
      <c r="F42" s="23">
        <f t="shared" ref="F42:O42" si="32">F47+F52</f>
        <v>0</v>
      </c>
      <c r="G42" s="23">
        <f t="shared" si="32"/>
        <v>0</v>
      </c>
      <c r="H42" s="23">
        <f t="shared" si="32"/>
        <v>0</v>
      </c>
      <c r="I42" s="23">
        <f t="shared" si="32"/>
        <v>0</v>
      </c>
      <c r="J42" s="23">
        <f t="shared" si="32"/>
        <v>0</v>
      </c>
      <c r="K42" s="23">
        <f t="shared" si="32"/>
        <v>0</v>
      </c>
      <c r="L42" s="23">
        <f t="shared" si="32"/>
        <v>0</v>
      </c>
      <c r="M42" s="23">
        <f t="shared" si="32"/>
        <v>0</v>
      </c>
      <c r="N42" s="23">
        <f t="shared" si="32"/>
        <v>0</v>
      </c>
      <c r="O42" s="23">
        <f t="shared" si="32"/>
        <v>0</v>
      </c>
      <c r="P42" s="98">
        <f t="shared" si="2"/>
        <v>0</v>
      </c>
      <c r="Q42" s="41"/>
    </row>
    <row r="43" spans="1:17" ht="15.75" customHeight="1" x14ac:dyDescent="0.25">
      <c r="A43" s="134"/>
      <c r="B43" s="135"/>
      <c r="C43" s="133" t="s">
        <v>17</v>
      </c>
      <c r="D43" s="39" t="s">
        <v>28</v>
      </c>
      <c r="E43" s="23">
        <v>1385.8</v>
      </c>
      <c r="F43" s="23">
        <f t="shared" ref="F43:O43" si="33">F44+F45+F46+F47</f>
        <v>1130.4000000000001</v>
      </c>
      <c r="G43" s="98">
        <f t="shared" si="33"/>
        <v>2522</v>
      </c>
      <c r="H43" s="23">
        <f t="shared" si="33"/>
        <v>1537.8</v>
      </c>
      <c r="I43" s="23">
        <f t="shared" si="33"/>
        <v>363.3</v>
      </c>
      <c r="J43" s="23">
        <f t="shared" si="33"/>
        <v>0</v>
      </c>
      <c r="K43" s="23">
        <f t="shared" si="33"/>
        <v>0</v>
      </c>
      <c r="L43" s="23">
        <f t="shared" si="33"/>
        <v>0</v>
      </c>
      <c r="M43" s="23">
        <f t="shared" si="33"/>
        <v>0</v>
      </c>
      <c r="N43" s="23">
        <f t="shared" si="33"/>
        <v>0</v>
      </c>
      <c r="O43" s="23">
        <f t="shared" si="33"/>
        <v>0</v>
      </c>
      <c r="P43" s="98">
        <f t="shared" si="2"/>
        <v>6939.3</v>
      </c>
      <c r="Q43" s="41"/>
    </row>
    <row r="44" spans="1:17" ht="30" x14ac:dyDescent="0.25">
      <c r="A44" s="134"/>
      <c r="B44" s="135"/>
      <c r="C44" s="133"/>
      <c r="D44" s="39" t="s">
        <v>29</v>
      </c>
      <c r="E44" s="23">
        <f>E54+E64</f>
        <v>0</v>
      </c>
      <c r="F44" s="23">
        <f t="shared" ref="F44:O44" si="34">F54+F64</f>
        <v>0</v>
      </c>
      <c r="G44" s="23">
        <f t="shared" si="34"/>
        <v>0</v>
      </c>
      <c r="H44" s="23">
        <f t="shared" si="34"/>
        <v>0</v>
      </c>
      <c r="I44" s="23">
        <f t="shared" si="34"/>
        <v>0</v>
      </c>
      <c r="J44" s="23">
        <f t="shared" si="34"/>
        <v>0</v>
      </c>
      <c r="K44" s="23">
        <f t="shared" si="34"/>
        <v>0</v>
      </c>
      <c r="L44" s="23">
        <f t="shared" si="34"/>
        <v>0</v>
      </c>
      <c r="M44" s="23">
        <f t="shared" si="34"/>
        <v>0</v>
      </c>
      <c r="N44" s="23">
        <f t="shared" si="34"/>
        <v>0</v>
      </c>
      <c r="O44" s="23">
        <f t="shared" si="34"/>
        <v>0</v>
      </c>
      <c r="P44" s="98">
        <f t="shared" si="2"/>
        <v>0</v>
      </c>
      <c r="Q44" s="41"/>
    </row>
    <row r="45" spans="1:17" ht="21.75" customHeight="1" x14ac:dyDescent="0.25">
      <c r="A45" s="134"/>
      <c r="B45" s="135"/>
      <c r="C45" s="133"/>
      <c r="D45" s="39" t="s">
        <v>30</v>
      </c>
      <c r="E45" s="23">
        <f>E55+E65</f>
        <v>0</v>
      </c>
      <c r="F45" s="98">
        <v>140</v>
      </c>
      <c r="G45" s="98">
        <v>500</v>
      </c>
      <c r="H45" s="98">
        <v>331</v>
      </c>
      <c r="I45" s="98">
        <v>327</v>
      </c>
      <c r="J45" s="23">
        <f t="shared" ref="J45:O45" si="35">J55+J65</f>
        <v>0</v>
      </c>
      <c r="K45" s="23">
        <f t="shared" si="35"/>
        <v>0</v>
      </c>
      <c r="L45" s="23">
        <f t="shared" si="35"/>
        <v>0</v>
      </c>
      <c r="M45" s="23">
        <f t="shared" si="35"/>
        <v>0</v>
      </c>
      <c r="N45" s="23">
        <f t="shared" si="35"/>
        <v>0</v>
      </c>
      <c r="O45" s="23">
        <f t="shared" si="35"/>
        <v>0</v>
      </c>
      <c r="P45" s="98">
        <f t="shared" si="2"/>
        <v>1298</v>
      </c>
      <c r="Q45" s="41"/>
    </row>
    <row r="46" spans="1:17" ht="15.75" x14ac:dyDescent="0.25">
      <c r="A46" s="134"/>
      <c r="B46" s="135"/>
      <c r="C46" s="133"/>
      <c r="D46" s="39" t="s">
        <v>31</v>
      </c>
      <c r="E46" s="23">
        <v>1385.8</v>
      </c>
      <c r="F46" s="23">
        <v>990.4</v>
      </c>
      <c r="G46" s="98">
        <v>2022</v>
      </c>
      <c r="H46" s="23">
        <v>1206.8</v>
      </c>
      <c r="I46" s="23">
        <v>36.299999999999997</v>
      </c>
      <c r="J46" s="23">
        <f t="shared" ref="J46:O46" si="36">J56+J66</f>
        <v>0</v>
      </c>
      <c r="K46" s="23">
        <f t="shared" si="36"/>
        <v>0</v>
      </c>
      <c r="L46" s="23">
        <f t="shared" si="36"/>
        <v>0</v>
      </c>
      <c r="M46" s="23">
        <f t="shared" si="36"/>
        <v>0</v>
      </c>
      <c r="N46" s="23">
        <f t="shared" si="36"/>
        <v>0</v>
      </c>
      <c r="O46" s="23">
        <f t="shared" si="36"/>
        <v>0</v>
      </c>
      <c r="P46" s="98">
        <f t="shared" si="2"/>
        <v>5641.3</v>
      </c>
      <c r="Q46" s="41"/>
    </row>
    <row r="47" spans="1:17" ht="15.75" x14ac:dyDescent="0.25">
      <c r="A47" s="134"/>
      <c r="B47" s="135"/>
      <c r="C47" s="133"/>
      <c r="D47" s="39" t="s">
        <v>32</v>
      </c>
      <c r="E47" s="23">
        <f>E57+E67</f>
        <v>0</v>
      </c>
      <c r="F47" s="23">
        <f t="shared" ref="F47:O47" si="37">F57+F67</f>
        <v>0</v>
      </c>
      <c r="G47" s="23">
        <f t="shared" si="37"/>
        <v>0</v>
      </c>
      <c r="H47" s="23">
        <f t="shared" si="37"/>
        <v>0</v>
      </c>
      <c r="I47" s="23">
        <f t="shared" si="37"/>
        <v>0</v>
      </c>
      <c r="J47" s="23">
        <f t="shared" si="37"/>
        <v>0</v>
      </c>
      <c r="K47" s="23">
        <f t="shared" si="37"/>
        <v>0</v>
      </c>
      <c r="L47" s="23">
        <f t="shared" si="37"/>
        <v>0</v>
      </c>
      <c r="M47" s="23">
        <f t="shared" si="37"/>
        <v>0</v>
      </c>
      <c r="N47" s="23">
        <f t="shared" si="37"/>
        <v>0</v>
      </c>
      <c r="O47" s="23">
        <f t="shared" si="37"/>
        <v>0</v>
      </c>
      <c r="P47" s="98">
        <f t="shared" si="2"/>
        <v>0</v>
      </c>
      <c r="Q47" s="41"/>
    </row>
    <row r="48" spans="1:17" ht="22.5" customHeight="1" x14ac:dyDescent="0.25">
      <c r="A48" s="134"/>
      <c r="B48" s="135"/>
      <c r="C48" s="133" t="s">
        <v>33</v>
      </c>
      <c r="D48" s="39" t="s">
        <v>28</v>
      </c>
      <c r="E48" s="98">
        <v>98</v>
      </c>
      <c r="F48" s="23">
        <f t="shared" ref="F48:O48" si="38">F49+F50+F51+F52</f>
        <v>0</v>
      </c>
      <c r="G48" s="23">
        <f t="shared" si="38"/>
        <v>0</v>
      </c>
      <c r="H48" s="23">
        <f t="shared" si="38"/>
        <v>0</v>
      </c>
      <c r="I48" s="23">
        <f t="shared" si="38"/>
        <v>0</v>
      </c>
      <c r="J48" s="23">
        <f t="shared" si="38"/>
        <v>0</v>
      </c>
      <c r="K48" s="23">
        <f t="shared" si="38"/>
        <v>0</v>
      </c>
      <c r="L48" s="23">
        <f t="shared" si="38"/>
        <v>0</v>
      </c>
      <c r="M48" s="23">
        <f t="shared" si="38"/>
        <v>0</v>
      </c>
      <c r="N48" s="23">
        <f t="shared" si="38"/>
        <v>0</v>
      </c>
      <c r="O48" s="23">
        <f t="shared" si="38"/>
        <v>0</v>
      </c>
      <c r="P48" s="98">
        <f t="shared" si="2"/>
        <v>98</v>
      </c>
      <c r="Q48" s="41"/>
    </row>
    <row r="49" spans="1:17" ht="30" x14ac:dyDescent="0.25">
      <c r="A49" s="134"/>
      <c r="B49" s="135"/>
      <c r="C49" s="133"/>
      <c r="D49" s="39" t="s">
        <v>29</v>
      </c>
      <c r="E49" s="23">
        <f>E59</f>
        <v>0</v>
      </c>
      <c r="F49" s="23">
        <f t="shared" ref="F49:O49" si="39">F59</f>
        <v>0</v>
      </c>
      <c r="G49" s="23">
        <f t="shared" si="39"/>
        <v>0</v>
      </c>
      <c r="H49" s="23">
        <f t="shared" si="39"/>
        <v>0</v>
      </c>
      <c r="I49" s="23">
        <f t="shared" si="39"/>
        <v>0</v>
      </c>
      <c r="J49" s="23">
        <f t="shared" si="39"/>
        <v>0</v>
      </c>
      <c r="K49" s="23">
        <f t="shared" si="39"/>
        <v>0</v>
      </c>
      <c r="L49" s="23">
        <f t="shared" si="39"/>
        <v>0</v>
      </c>
      <c r="M49" s="23">
        <f t="shared" si="39"/>
        <v>0</v>
      </c>
      <c r="N49" s="23">
        <f t="shared" si="39"/>
        <v>0</v>
      </c>
      <c r="O49" s="23">
        <f t="shared" si="39"/>
        <v>0</v>
      </c>
      <c r="P49" s="98">
        <f t="shared" si="2"/>
        <v>0</v>
      </c>
      <c r="Q49" s="41"/>
    </row>
    <row r="50" spans="1:17" ht="18" customHeight="1" x14ac:dyDescent="0.25">
      <c r="A50" s="134"/>
      <c r="B50" s="135"/>
      <c r="C50" s="133"/>
      <c r="D50" s="39" t="s">
        <v>30</v>
      </c>
      <c r="E50" s="23">
        <f>E60</f>
        <v>0</v>
      </c>
      <c r="F50" s="23">
        <f t="shared" ref="F50:O50" si="40">F60</f>
        <v>0</v>
      </c>
      <c r="G50" s="23">
        <f t="shared" si="40"/>
        <v>0</v>
      </c>
      <c r="H50" s="23">
        <f t="shared" si="40"/>
        <v>0</v>
      </c>
      <c r="I50" s="23">
        <f t="shared" si="40"/>
        <v>0</v>
      </c>
      <c r="J50" s="23">
        <f t="shared" si="40"/>
        <v>0</v>
      </c>
      <c r="K50" s="23">
        <f t="shared" si="40"/>
        <v>0</v>
      </c>
      <c r="L50" s="23">
        <f t="shared" si="40"/>
        <v>0</v>
      </c>
      <c r="M50" s="23">
        <f t="shared" si="40"/>
        <v>0</v>
      </c>
      <c r="N50" s="23">
        <f t="shared" si="40"/>
        <v>0</v>
      </c>
      <c r="O50" s="23">
        <f t="shared" si="40"/>
        <v>0</v>
      </c>
      <c r="P50" s="98">
        <f t="shared" si="2"/>
        <v>0</v>
      </c>
      <c r="Q50" s="41"/>
    </row>
    <row r="51" spans="1:17" ht="15.75" x14ac:dyDescent="0.25">
      <c r="A51" s="134"/>
      <c r="B51" s="135"/>
      <c r="C51" s="133"/>
      <c r="D51" s="39" t="s">
        <v>31</v>
      </c>
      <c r="E51" s="98">
        <v>98</v>
      </c>
      <c r="F51" s="23">
        <f t="shared" ref="F51:O51" si="41">F61</f>
        <v>0</v>
      </c>
      <c r="G51" s="23">
        <f t="shared" si="41"/>
        <v>0</v>
      </c>
      <c r="H51" s="23">
        <f t="shared" si="41"/>
        <v>0</v>
      </c>
      <c r="I51" s="23">
        <f t="shared" si="41"/>
        <v>0</v>
      </c>
      <c r="J51" s="23">
        <f t="shared" si="41"/>
        <v>0</v>
      </c>
      <c r="K51" s="23">
        <f t="shared" si="41"/>
        <v>0</v>
      </c>
      <c r="L51" s="23">
        <f t="shared" si="41"/>
        <v>0</v>
      </c>
      <c r="M51" s="23">
        <f t="shared" si="41"/>
        <v>0</v>
      </c>
      <c r="N51" s="23">
        <f t="shared" si="41"/>
        <v>0</v>
      </c>
      <c r="O51" s="23">
        <f t="shared" si="41"/>
        <v>0</v>
      </c>
      <c r="P51" s="98">
        <f t="shared" si="2"/>
        <v>98</v>
      </c>
      <c r="Q51" s="41"/>
    </row>
    <row r="52" spans="1:17" ht="15.75" x14ac:dyDescent="0.25">
      <c r="A52" s="134"/>
      <c r="B52" s="135"/>
      <c r="C52" s="133"/>
      <c r="D52" s="39" t="s">
        <v>32</v>
      </c>
      <c r="E52" s="23">
        <f>E62</f>
        <v>0</v>
      </c>
      <c r="F52" s="23">
        <f t="shared" ref="F52:O52" si="42">F62</f>
        <v>0</v>
      </c>
      <c r="G52" s="23">
        <f t="shared" si="42"/>
        <v>0</v>
      </c>
      <c r="H52" s="23">
        <f t="shared" si="42"/>
        <v>0</v>
      </c>
      <c r="I52" s="23">
        <f t="shared" si="42"/>
        <v>0</v>
      </c>
      <c r="J52" s="23">
        <f t="shared" si="42"/>
        <v>0</v>
      </c>
      <c r="K52" s="23">
        <f t="shared" si="42"/>
        <v>0</v>
      </c>
      <c r="L52" s="23">
        <f t="shared" si="42"/>
        <v>0</v>
      </c>
      <c r="M52" s="23">
        <f t="shared" si="42"/>
        <v>0</v>
      </c>
      <c r="N52" s="23">
        <f t="shared" si="42"/>
        <v>0</v>
      </c>
      <c r="O52" s="23">
        <f t="shared" si="42"/>
        <v>0</v>
      </c>
      <c r="P52" s="98">
        <f t="shared" si="2"/>
        <v>0</v>
      </c>
      <c r="Q52" s="41"/>
    </row>
    <row r="53" spans="1:17" ht="24.75" customHeight="1" x14ac:dyDescent="0.25">
      <c r="A53" s="134" t="s">
        <v>34</v>
      </c>
      <c r="B53" s="135" t="s">
        <v>130</v>
      </c>
      <c r="C53" s="133" t="s">
        <v>17</v>
      </c>
      <c r="D53" s="39" t="s">
        <v>28</v>
      </c>
      <c r="E53" s="23">
        <v>747.8</v>
      </c>
      <c r="F53" s="23">
        <v>647.79999999999995</v>
      </c>
      <c r="G53" s="98">
        <f t="shared" ref="G53:O53" si="43">G54+G55+G56+G57</f>
        <v>1866.4</v>
      </c>
      <c r="H53" s="98">
        <f t="shared" si="43"/>
        <v>1170</v>
      </c>
      <c r="I53" s="23">
        <f t="shared" si="43"/>
        <v>0</v>
      </c>
      <c r="J53" s="23">
        <f t="shared" si="43"/>
        <v>0</v>
      </c>
      <c r="K53" s="23">
        <f t="shared" si="43"/>
        <v>0</v>
      </c>
      <c r="L53" s="23">
        <f t="shared" si="43"/>
        <v>0</v>
      </c>
      <c r="M53" s="23">
        <f t="shared" si="43"/>
        <v>0</v>
      </c>
      <c r="N53" s="23">
        <f t="shared" si="43"/>
        <v>0</v>
      </c>
      <c r="O53" s="23">
        <f t="shared" si="43"/>
        <v>0</v>
      </c>
      <c r="P53" s="98">
        <f t="shared" si="2"/>
        <v>4432</v>
      </c>
      <c r="Q53" s="41"/>
    </row>
    <row r="54" spans="1:17" ht="34.5" customHeight="1" x14ac:dyDescent="0.25">
      <c r="A54" s="134"/>
      <c r="B54" s="135"/>
      <c r="C54" s="133"/>
      <c r="D54" s="39" t="s">
        <v>29</v>
      </c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98">
        <f t="shared" si="2"/>
        <v>0</v>
      </c>
      <c r="Q54" s="41"/>
    </row>
    <row r="55" spans="1:17" ht="21.75" customHeight="1" x14ac:dyDescent="0.25">
      <c r="A55" s="134"/>
      <c r="B55" s="135"/>
      <c r="C55" s="133"/>
      <c r="D55" s="39" t="s">
        <v>30</v>
      </c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98">
        <f t="shared" si="2"/>
        <v>0</v>
      </c>
      <c r="Q55" s="41"/>
    </row>
    <row r="56" spans="1:17" ht="22.5" customHeight="1" x14ac:dyDescent="0.25">
      <c r="A56" s="134"/>
      <c r="B56" s="135"/>
      <c r="C56" s="133"/>
      <c r="D56" s="39" t="s">
        <v>31</v>
      </c>
      <c r="E56" s="23">
        <v>747.8</v>
      </c>
      <c r="F56" s="23">
        <v>647.79999999999995</v>
      </c>
      <c r="G56" s="98">
        <v>1866.4</v>
      </c>
      <c r="H56" s="98">
        <v>1170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98">
        <f t="shared" si="2"/>
        <v>4432</v>
      </c>
      <c r="Q56" s="41"/>
    </row>
    <row r="57" spans="1:17" ht="48" customHeight="1" x14ac:dyDescent="0.25">
      <c r="A57" s="134"/>
      <c r="B57" s="135"/>
      <c r="C57" s="133"/>
      <c r="D57" s="39" t="s">
        <v>32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98">
        <f t="shared" si="2"/>
        <v>0</v>
      </c>
      <c r="Q57" s="41"/>
    </row>
    <row r="58" spans="1:17" ht="15.75" customHeight="1" x14ac:dyDescent="0.25">
      <c r="A58" s="134" t="s">
        <v>35</v>
      </c>
      <c r="B58" s="135" t="s">
        <v>61</v>
      </c>
      <c r="C58" s="133" t="s">
        <v>33</v>
      </c>
      <c r="D58" s="39" t="s">
        <v>28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98">
        <f t="shared" si="2"/>
        <v>0</v>
      </c>
      <c r="Q58" s="41"/>
    </row>
    <row r="59" spans="1:17" ht="15.75" customHeight="1" x14ac:dyDescent="0.25">
      <c r="A59" s="134"/>
      <c r="B59" s="135"/>
      <c r="C59" s="133"/>
      <c r="D59" s="39" t="s">
        <v>29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98">
        <f t="shared" si="2"/>
        <v>0</v>
      </c>
      <c r="Q59" s="41"/>
    </row>
    <row r="60" spans="1:17" ht="21.75" customHeight="1" x14ac:dyDescent="0.25">
      <c r="A60" s="134"/>
      <c r="B60" s="135"/>
      <c r="C60" s="133"/>
      <c r="D60" s="39" t="s">
        <v>30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98">
        <f t="shared" si="2"/>
        <v>0</v>
      </c>
      <c r="Q60" s="41"/>
    </row>
    <row r="61" spans="1:17" ht="21.75" customHeight="1" x14ac:dyDescent="0.25">
      <c r="A61" s="134"/>
      <c r="B61" s="135"/>
      <c r="C61" s="133"/>
      <c r="D61" s="39" t="s">
        <v>31</v>
      </c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98">
        <f t="shared" si="2"/>
        <v>0</v>
      </c>
      <c r="Q61" s="41"/>
    </row>
    <row r="62" spans="1:17" ht="22.5" customHeight="1" x14ac:dyDescent="0.25">
      <c r="A62" s="134"/>
      <c r="B62" s="135"/>
      <c r="C62" s="133"/>
      <c r="D62" s="39" t="s">
        <v>32</v>
      </c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98">
        <f t="shared" si="2"/>
        <v>0</v>
      </c>
      <c r="Q62" s="41"/>
    </row>
    <row r="63" spans="1:17" ht="20.25" customHeight="1" x14ac:dyDescent="0.25">
      <c r="A63" s="134" t="s">
        <v>36</v>
      </c>
      <c r="B63" s="135" t="s">
        <v>107</v>
      </c>
      <c r="C63" s="133" t="s">
        <v>17</v>
      </c>
      <c r="D63" s="39" t="s">
        <v>28</v>
      </c>
      <c r="E63" s="23">
        <v>25.4</v>
      </c>
      <c r="F63" s="98">
        <v>210</v>
      </c>
      <c r="G63" s="23">
        <f t="shared" ref="G63:O63" si="44">G64+G65+G66+G67</f>
        <v>0</v>
      </c>
      <c r="H63" s="23">
        <f t="shared" si="44"/>
        <v>0</v>
      </c>
      <c r="I63" s="23">
        <f t="shared" si="44"/>
        <v>0</v>
      </c>
      <c r="J63" s="23">
        <f t="shared" si="44"/>
        <v>0</v>
      </c>
      <c r="K63" s="23">
        <f t="shared" si="44"/>
        <v>0</v>
      </c>
      <c r="L63" s="23">
        <f t="shared" si="44"/>
        <v>0</v>
      </c>
      <c r="M63" s="23">
        <f t="shared" si="44"/>
        <v>0</v>
      </c>
      <c r="N63" s="23">
        <f t="shared" si="44"/>
        <v>0</v>
      </c>
      <c r="O63" s="23">
        <f t="shared" si="44"/>
        <v>0</v>
      </c>
      <c r="P63" s="98">
        <f t="shared" si="2"/>
        <v>235.4</v>
      </c>
      <c r="Q63" s="41"/>
    </row>
    <row r="64" spans="1:17" ht="29.25" customHeight="1" x14ac:dyDescent="0.25">
      <c r="A64" s="134"/>
      <c r="B64" s="135"/>
      <c r="C64" s="133"/>
      <c r="D64" s="39" t="s">
        <v>29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98">
        <f t="shared" si="2"/>
        <v>0</v>
      </c>
      <c r="Q64" s="41"/>
    </row>
    <row r="65" spans="1:17" ht="18.75" customHeight="1" x14ac:dyDescent="0.25">
      <c r="A65" s="134"/>
      <c r="B65" s="135"/>
      <c r="C65" s="133"/>
      <c r="D65" s="39" t="s">
        <v>30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98">
        <f t="shared" si="2"/>
        <v>0</v>
      </c>
      <c r="Q65" s="41"/>
    </row>
    <row r="66" spans="1:17" ht="21" customHeight="1" x14ac:dyDescent="0.25">
      <c r="A66" s="134"/>
      <c r="B66" s="135"/>
      <c r="C66" s="133"/>
      <c r="D66" s="39" t="s">
        <v>31</v>
      </c>
      <c r="E66" s="23">
        <v>25.4</v>
      </c>
      <c r="F66" s="98">
        <v>210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98">
        <f t="shared" si="2"/>
        <v>235.4</v>
      </c>
      <c r="Q66" s="41"/>
    </row>
    <row r="67" spans="1:17" ht="24" customHeight="1" x14ac:dyDescent="0.25">
      <c r="A67" s="134"/>
      <c r="B67" s="135"/>
      <c r="C67" s="133"/>
      <c r="D67" s="39" t="s">
        <v>32</v>
      </c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98">
        <f t="shared" si="2"/>
        <v>0</v>
      </c>
      <c r="Q67" s="41"/>
    </row>
    <row r="68" spans="1:17" ht="24" customHeight="1" x14ac:dyDescent="0.25">
      <c r="A68" s="134" t="s">
        <v>105</v>
      </c>
      <c r="B68" s="135" t="s">
        <v>109</v>
      </c>
      <c r="C68" s="133"/>
      <c r="D68" s="39" t="s">
        <v>28</v>
      </c>
      <c r="E68" s="98">
        <v>600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98">
        <v>600</v>
      </c>
      <c r="Q68" s="41"/>
    </row>
    <row r="69" spans="1:17" ht="30" customHeight="1" x14ac:dyDescent="0.25">
      <c r="A69" s="137"/>
      <c r="B69" s="138"/>
      <c r="C69" s="137"/>
      <c r="D69" s="39" t="s">
        <v>29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98"/>
      <c r="Q69" s="41"/>
    </row>
    <row r="70" spans="1:17" ht="24" customHeight="1" x14ac:dyDescent="0.25">
      <c r="A70" s="137"/>
      <c r="B70" s="138"/>
      <c r="C70" s="137"/>
      <c r="D70" s="39" t="s">
        <v>30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98"/>
      <c r="Q70" s="41"/>
    </row>
    <row r="71" spans="1:17" ht="24" customHeight="1" x14ac:dyDescent="0.25">
      <c r="A71" s="137"/>
      <c r="B71" s="138"/>
      <c r="C71" s="137"/>
      <c r="D71" s="39" t="s">
        <v>31</v>
      </c>
      <c r="E71" s="98">
        <v>600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98">
        <v>600</v>
      </c>
      <c r="Q71" s="41"/>
    </row>
    <row r="72" spans="1:17" ht="24" customHeight="1" x14ac:dyDescent="0.25">
      <c r="A72" s="137"/>
      <c r="B72" s="138"/>
      <c r="C72" s="137"/>
      <c r="D72" s="39" t="s">
        <v>32</v>
      </c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98"/>
      <c r="Q72" s="41"/>
    </row>
    <row r="73" spans="1:17" ht="24" customHeight="1" x14ac:dyDescent="0.25">
      <c r="A73" s="134" t="s">
        <v>111</v>
      </c>
      <c r="B73" s="135" t="s">
        <v>113</v>
      </c>
      <c r="C73" s="133" t="s">
        <v>17</v>
      </c>
      <c r="D73" s="39" t="s">
        <v>28</v>
      </c>
      <c r="E73" s="23">
        <v>12.6</v>
      </c>
      <c r="F73" s="98">
        <v>117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98">
        <f>SUM(E73:O73)</f>
        <v>129.6</v>
      </c>
      <c r="Q73" s="41"/>
    </row>
    <row r="74" spans="1:17" ht="28.5" customHeight="1" x14ac:dyDescent="0.25">
      <c r="A74" s="137"/>
      <c r="B74" s="138"/>
      <c r="C74" s="137"/>
      <c r="D74" s="39" t="s">
        <v>29</v>
      </c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98"/>
      <c r="Q74" s="41"/>
    </row>
    <row r="75" spans="1:17" ht="24" customHeight="1" x14ac:dyDescent="0.25">
      <c r="A75" s="137"/>
      <c r="B75" s="138"/>
      <c r="C75" s="137"/>
      <c r="D75" s="39" t="s">
        <v>30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98"/>
      <c r="Q75" s="41"/>
    </row>
    <row r="76" spans="1:17" ht="24" customHeight="1" x14ac:dyDescent="0.25">
      <c r="A76" s="137"/>
      <c r="B76" s="138"/>
      <c r="C76" s="137"/>
      <c r="D76" s="39" t="s">
        <v>31</v>
      </c>
      <c r="E76" s="23">
        <v>12.6</v>
      </c>
      <c r="F76" s="98">
        <v>117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98">
        <f t="shared" ref="P76" si="45">SUM(E76:O76)</f>
        <v>129.6</v>
      </c>
      <c r="Q76" s="41"/>
    </row>
    <row r="77" spans="1:17" ht="24" customHeight="1" x14ac:dyDescent="0.25">
      <c r="A77" s="137"/>
      <c r="B77" s="138"/>
      <c r="C77" s="137"/>
      <c r="D77" s="39" t="s">
        <v>32</v>
      </c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98"/>
      <c r="Q77" s="41"/>
    </row>
    <row r="78" spans="1:17" ht="24" customHeight="1" x14ac:dyDescent="0.25">
      <c r="A78" s="165" t="s">
        <v>114</v>
      </c>
      <c r="B78" s="146" t="s">
        <v>115</v>
      </c>
      <c r="C78" s="133" t="s">
        <v>33</v>
      </c>
      <c r="D78" s="39" t="s">
        <v>28</v>
      </c>
      <c r="E78" s="98">
        <v>98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98">
        <v>98</v>
      </c>
      <c r="Q78" s="41"/>
    </row>
    <row r="79" spans="1:17" ht="30" customHeight="1" x14ac:dyDescent="0.25">
      <c r="A79" s="165"/>
      <c r="B79" s="146"/>
      <c r="C79" s="133"/>
      <c r="D79" s="39" t="s">
        <v>29</v>
      </c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98"/>
      <c r="Q79" s="41"/>
    </row>
    <row r="80" spans="1:17" ht="24" customHeight="1" x14ac:dyDescent="0.25">
      <c r="A80" s="165"/>
      <c r="B80" s="146"/>
      <c r="C80" s="133"/>
      <c r="D80" s="39" t="s">
        <v>30</v>
      </c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98"/>
      <c r="Q80" s="41"/>
    </row>
    <row r="81" spans="1:17" ht="24" customHeight="1" x14ac:dyDescent="0.25">
      <c r="A81" s="165"/>
      <c r="B81" s="146"/>
      <c r="C81" s="133"/>
      <c r="D81" s="39" t="s">
        <v>31</v>
      </c>
      <c r="E81" s="98">
        <v>98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98">
        <v>98</v>
      </c>
      <c r="Q81" s="41"/>
    </row>
    <row r="82" spans="1:17" ht="24" customHeight="1" x14ac:dyDescent="0.25">
      <c r="A82" s="165"/>
      <c r="B82" s="146"/>
      <c r="C82" s="133"/>
      <c r="D82" s="39" t="s">
        <v>32</v>
      </c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98"/>
      <c r="Q82" s="41"/>
    </row>
    <row r="83" spans="1:17" ht="24" customHeight="1" x14ac:dyDescent="0.25">
      <c r="A83" s="165" t="s">
        <v>119</v>
      </c>
      <c r="B83" s="146" t="s">
        <v>120</v>
      </c>
      <c r="C83" s="133" t="s">
        <v>17</v>
      </c>
      <c r="D83" s="39" t="s">
        <v>28</v>
      </c>
      <c r="E83" s="98">
        <v>0</v>
      </c>
      <c r="F83" s="23">
        <f>F85+F86</f>
        <v>155.6</v>
      </c>
      <c r="G83" s="23">
        <v>0</v>
      </c>
      <c r="H83" s="23">
        <v>0</v>
      </c>
      <c r="I83" s="23">
        <f t="shared" ref="I83:P83" si="46">I85+I86</f>
        <v>0</v>
      </c>
      <c r="J83" s="23">
        <f t="shared" si="46"/>
        <v>0</v>
      </c>
      <c r="K83" s="23">
        <f t="shared" si="46"/>
        <v>0</v>
      </c>
      <c r="L83" s="23">
        <f t="shared" si="46"/>
        <v>0</v>
      </c>
      <c r="M83" s="23">
        <f t="shared" si="46"/>
        <v>0</v>
      </c>
      <c r="N83" s="23">
        <f t="shared" si="46"/>
        <v>0</v>
      </c>
      <c r="O83" s="23">
        <f t="shared" si="46"/>
        <v>0</v>
      </c>
      <c r="P83" s="23">
        <f t="shared" si="46"/>
        <v>155.6</v>
      </c>
      <c r="Q83" s="41"/>
    </row>
    <row r="84" spans="1:17" ht="29.25" customHeight="1" x14ac:dyDescent="0.25">
      <c r="A84" s="165"/>
      <c r="B84" s="146"/>
      <c r="C84" s="133"/>
      <c r="D84" s="39" t="s">
        <v>29</v>
      </c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98"/>
      <c r="Q84" s="41"/>
    </row>
    <row r="85" spans="1:17" ht="24" customHeight="1" x14ac:dyDescent="0.25">
      <c r="A85" s="165"/>
      <c r="B85" s="146"/>
      <c r="C85" s="133"/>
      <c r="D85" s="39" t="s">
        <v>30</v>
      </c>
      <c r="E85" s="23">
        <v>0</v>
      </c>
      <c r="F85" s="98">
        <v>140</v>
      </c>
      <c r="G85" s="98">
        <v>0</v>
      </c>
      <c r="H85" s="98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98">
        <f>F85+G85+H85</f>
        <v>140</v>
      </c>
      <c r="Q85" s="41"/>
    </row>
    <row r="86" spans="1:17" ht="24" customHeight="1" x14ac:dyDescent="0.25">
      <c r="A86" s="165"/>
      <c r="B86" s="146"/>
      <c r="C86" s="133"/>
      <c r="D86" s="39" t="s">
        <v>31</v>
      </c>
      <c r="E86" s="98">
        <v>0</v>
      </c>
      <c r="F86" s="23">
        <v>15.6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98">
        <f>F86+G86+H86</f>
        <v>15.6</v>
      </c>
      <c r="Q86" s="41"/>
    </row>
    <row r="87" spans="1:17" ht="83.25" customHeight="1" x14ac:dyDescent="0.25">
      <c r="A87" s="165"/>
      <c r="B87" s="146"/>
      <c r="C87" s="133"/>
      <c r="D87" s="39" t="s">
        <v>32</v>
      </c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98"/>
      <c r="Q87" s="41"/>
    </row>
    <row r="88" spans="1:17" ht="18.75" customHeight="1" x14ac:dyDescent="0.25">
      <c r="A88" s="165" t="s">
        <v>122</v>
      </c>
      <c r="B88" s="130" t="s">
        <v>131</v>
      </c>
      <c r="C88" s="133" t="s">
        <v>17</v>
      </c>
      <c r="D88" s="39" t="s">
        <v>28</v>
      </c>
      <c r="E88" s="104">
        <v>0</v>
      </c>
      <c r="F88" s="104">
        <v>0</v>
      </c>
      <c r="G88" s="98">
        <f>G90+G92</f>
        <v>555.6</v>
      </c>
      <c r="H88" s="98">
        <f t="shared" ref="H88:P88" si="47">H90+H92</f>
        <v>367.8</v>
      </c>
      <c r="I88" s="98">
        <f t="shared" si="47"/>
        <v>363.3</v>
      </c>
      <c r="J88" s="98">
        <f t="shared" si="47"/>
        <v>0</v>
      </c>
      <c r="K88" s="98">
        <f t="shared" si="47"/>
        <v>0</v>
      </c>
      <c r="L88" s="98">
        <f t="shared" si="47"/>
        <v>0</v>
      </c>
      <c r="M88" s="98">
        <f t="shared" si="47"/>
        <v>0</v>
      </c>
      <c r="N88" s="98">
        <f t="shared" si="47"/>
        <v>0</v>
      </c>
      <c r="O88" s="98">
        <f t="shared" si="47"/>
        <v>0</v>
      </c>
      <c r="P88" s="98">
        <f t="shared" si="47"/>
        <v>1286.7</v>
      </c>
      <c r="Q88" s="41"/>
    </row>
    <row r="89" spans="1:17" ht="29.25" customHeight="1" x14ac:dyDescent="0.25">
      <c r="A89" s="165"/>
      <c r="B89" s="131"/>
      <c r="C89" s="133"/>
      <c r="D89" s="39" t="s">
        <v>29</v>
      </c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98"/>
      <c r="Q89" s="41"/>
    </row>
    <row r="90" spans="1:17" ht="24.75" customHeight="1" x14ac:dyDescent="0.25">
      <c r="A90" s="165"/>
      <c r="B90" s="131"/>
      <c r="C90" s="133"/>
      <c r="D90" s="39" t="s">
        <v>30</v>
      </c>
      <c r="E90" s="104">
        <v>0</v>
      </c>
      <c r="F90" s="104">
        <v>0</v>
      </c>
      <c r="G90" s="98">
        <v>500</v>
      </c>
      <c r="H90" s="98">
        <v>331</v>
      </c>
      <c r="I90" s="98">
        <v>327</v>
      </c>
      <c r="J90" s="104">
        <v>0</v>
      </c>
      <c r="K90" s="104">
        <v>0</v>
      </c>
      <c r="L90" s="104">
        <v>0</v>
      </c>
      <c r="M90" s="104">
        <v>0</v>
      </c>
      <c r="N90" s="104">
        <v>0</v>
      </c>
      <c r="O90" s="104">
        <v>0</v>
      </c>
      <c r="P90" s="98">
        <f>SUM(E90:O90)</f>
        <v>1158</v>
      </c>
      <c r="Q90" s="41"/>
    </row>
    <row r="91" spans="1:17" ht="21" customHeight="1" x14ac:dyDescent="0.25">
      <c r="A91" s="165"/>
      <c r="B91" s="131"/>
      <c r="C91" s="133"/>
      <c r="D91" s="39" t="s">
        <v>31</v>
      </c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98"/>
      <c r="Q91" s="41"/>
    </row>
    <row r="92" spans="1:17" ht="18.75" customHeight="1" x14ac:dyDescent="0.25">
      <c r="A92" s="165"/>
      <c r="B92" s="132"/>
      <c r="C92" s="133"/>
      <c r="D92" s="39" t="s">
        <v>32</v>
      </c>
      <c r="E92" s="104">
        <v>0</v>
      </c>
      <c r="F92" s="104">
        <v>0</v>
      </c>
      <c r="G92" s="104">
        <v>55.6</v>
      </c>
      <c r="H92" s="104">
        <v>36.799999999999997</v>
      </c>
      <c r="I92" s="104">
        <v>36.299999999999997</v>
      </c>
      <c r="J92" s="104">
        <v>0</v>
      </c>
      <c r="K92" s="104">
        <v>0</v>
      </c>
      <c r="L92" s="104">
        <v>0</v>
      </c>
      <c r="M92" s="104">
        <v>0</v>
      </c>
      <c r="N92" s="104">
        <v>0</v>
      </c>
      <c r="O92" s="104">
        <v>0</v>
      </c>
      <c r="P92" s="98">
        <f t="shared" ref="P92" si="48">SUM(E92:O92)</f>
        <v>128.69999999999999</v>
      </c>
      <c r="Q92" s="41"/>
    </row>
    <row r="93" spans="1:17" ht="18.75" customHeight="1" x14ac:dyDescent="0.25">
      <c r="A93" s="127" t="s">
        <v>124</v>
      </c>
      <c r="B93" s="130" t="s">
        <v>132</v>
      </c>
      <c r="C93" s="133" t="s">
        <v>17</v>
      </c>
      <c r="D93" s="39" t="s">
        <v>28</v>
      </c>
      <c r="E93" s="104">
        <v>0</v>
      </c>
      <c r="F93" s="104">
        <v>0</v>
      </c>
      <c r="G93" s="98">
        <v>100</v>
      </c>
      <c r="H93" s="98">
        <v>0</v>
      </c>
      <c r="I93" s="98">
        <v>0</v>
      </c>
      <c r="J93" s="98">
        <v>0</v>
      </c>
      <c r="K93" s="98">
        <v>0</v>
      </c>
      <c r="L93" s="98">
        <v>0</v>
      </c>
      <c r="M93" s="98">
        <v>0</v>
      </c>
      <c r="N93" s="98">
        <v>0</v>
      </c>
      <c r="O93" s="98">
        <v>0</v>
      </c>
      <c r="P93" s="98">
        <v>100</v>
      </c>
      <c r="Q93" s="41"/>
    </row>
    <row r="94" spans="1:17" ht="32.25" customHeight="1" x14ac:dyDescent="0.25">
      <c r="A94" s="128"/>
      <c r="B94" s="131"/>
      <c r="C94" s="133"/>
      <c r="D94" s="39" t="s">
        <v>29</v>
      </c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98"/>
      <c r="Q94" s="41"/>
    </row>
    <row r="95" spans="1:17" ht="19.5" customHeight="1" x14ac:dyDescent="0.25">
      <c r="A95" s="128"/>
      <c r="B95" s="131"/>
      <c r="C95" s="133"/>
      <c r="D95" s="39" t="s">
        <v>30</v>
      </c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98"/>
      <c r="Q95" s="41"/>
    </row>
    <row r="96" spans="1:17" ht="19.5" customHeight="1" x14ac:dyDescent="0.25">
      <c r="A96" s="128"/>
      <c r="B96" s="131"/>
      <c r="C96" s="133"/>
      <c r="D96" s="39" t="s">
        <v>31</v>
      </c>
      <c r="E96" s="104">
        <v>0</v>
      </c>
      <c r="F96" s="104">
        <v>0</v>
      </c>
      <c r="G96" s="98">
        <v>100</v>
      </c>
      <c r="H96" s="98">
        <v>0</v>
      </c>
      <c r="I96" s="98">
        <v>0</v>
      </c>
      <c r="J96" s="98">
        <v>0</v>
      </c>
      <c r="K96" s="98">
        <v>0</v>
      </c>
      <c r="L96" s="98">
        <v>0</v>
      </c>
      <c r="M96" s="98">
        <v>0</v>
      </c>
      <c r="N96" s="98">
        <v>0</v>
      </c>
      <c r="O96" s="98">
        <v>0</v>
      </c>
      <c r="P96" s="98">
        <v>100</v>
      </c>
      <c r="Q96" s="41"/>
    </row>
    <row r="97" spans="1:17" ht="72.75" customHeight="1" x14ac:dyDescent="0.25">
      <c r="A97" s="129"/>
      <c r="B97" s="132"/>
      <c r="C97" s="133"/>
      <c r="D97" s="39" t="s">
        <v>32</v>
      </c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98"/>
      <c r="Q97" s="41"/>
    </row>
    <row r="98" spans="1:17" ht="15.75" customHeight="1" x14ac:dyDescent="0.25">
      <c r="A98" s="114" t="s">
        <v>18</v>
      </c>
      <c r="B98" s="165" t="s">
        <v>133</v>
      </c>
      <c r="C98" s="136" t="s">
        <v>37</v>
      </c>
      <c r="D98" s="38" t="s">
        <v>28</v>
      </c>
      <c r="E98" s="101"/>
      <c r="F98" s="7"/>
      <c r="G98" s="101"/>
      <c r="H98" s="101"/>
      <c r="I98" s="101"/>
      <c r="J98" s="101"/>
      <c r="K98" s="101"/>
      <c r="L98" s="101"/>
      <c r="M98" s="101"/>
      <c r="N98" s="101"/>
      <c r="O98" s="101"/>
      <c r="P98" s="100">
        <f t="shared" si="2"/>
        <v>0</v>
      </c>
      <c r="Q98" s="42"/>
    </row>
    <row r="99" spans="1:17" ht="30" x14ac:dyDescent="0.25">
      <c r="A99" s="114"/>
      <c r="B99" s="165"/>
      <c r="C99" s="136"/>
      <c r="D99" s="38" t="s">
        <v>29</v>
      </c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0">
        <f t="shared" si="2"/>
        <v>0</v>
      </c>
      <c r="Q99" s="42"/>
    </row>
    <row r="100" spans="1:17" ht="15" customHeight="1" x14ac:dyDescent="0.25">
      <c r="A100" s="114"/>
      <c r="B100" s="165"/>
      <c r="C100" s="136"/>
      <c r="D100" s="38" t="s">
        <v>30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0">
        <f t="shared" si="2"/>
        <v>0</v>
      </c>
      <c r="Q100" s="42"/>
    </row>
    <row r="101" spans="1:17" ht="15.75" x14ac:dyDescent="0.25">
      <c r="A101" s="114"/>
      <c r="B101" s="165"/>
      <c r="C101" s="136"/>
      <c r="D101" s="38" t="s">
        <v>31</v>
      </c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0">
        <f t="shared" si="2"/>
        <v>0</v>
      </c>
      <c r="Q101" s="41"/>
    </row>
    <row r="102" spans="1:17" ht="15.75" customHeight="1" x14ac:dyDescent="0.25">
      <c r="A102" s="114"/>
      <c r="B102" s="165"/>
      <c r="C102" s="136"/>
      <c r="D102" s="38" t="s">
        <v>32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0">
        <f t="shared" si="2"/>
        <v>0</v>
      </c>
      <c r="Q102" s="41"/>
    </row>
    <row r="103" spans="1:17" ht="21.75" customHeight="1" x14ac:dyDescent="0.25">
      <c r="A103" s="114"/>
      <c r="B103" s="165"/>
      <c r="C103" s="136" t="s">
        <v>33</v>
      </c>
      <c r="D103" s="38" t="s">
        <v>28</v>
      </c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0">
        <f t="shared" ref="P103:P165" si="49">E103+F103+G103+H103+I103+J103+K103+L103+M103+N103+O103</f>
        <v>0</v>
      </c>
      <c r="Q103" s="41"/>
    </row>
    <row r="104" spans="1:17" ht="30" x14ac:dyDescent="0.25">
      <c r="A104" s="114"/>
      <c r="B104" s="165"/>
      <c r="C104" s="136"/>
      <c r="D104" s="38" t="s">
        <v>29</v>
      </c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0">
        <f t="shared" si="49"/>
        <v>0</v>
      </c>
      <c r="Q104" s="41"/>
    </row>
    <row r="105" spans="1:17" ht="21.75" customHeight="1" x14ac:dyDescent="0.25">
      <c r="A105" s="114"/>
      <c r="B105" s="165"/>
      <c r="C105" s="136"/>
      <c r="D105" s="38" t="s">
        <v>30</v>
      </c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0">
        <f t="shared" si="49"/>
        <v>0</v>
      </c>
      <c r="Q105" s="41"/>
    </row>
    <row r="106" spans="1:17" ht="15.75" x14ac:dyDescent="0.25">
      <c r="A106" s="114"/>
      <c r="B106" s="165"/>
      <c r="C106" s="136"/>
      <c r="D106" s="38" t="s">
        <v>31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0">
        <f t="shared" si="49"/>
        <v>0</v>
      </c>
      <c r="Q106" s="41"/>
    </row>
    <row r="107" spans="1:17" ht="15.75" x14ac:dyDescent="0.25">
      <c r="A107" s="114"/>
      <c r="B107" s="165"/>
      <c r="C107" s="136"/>
      <c r="D107" s="38" t="s">
        <v>32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0">
        <f t="shared" si="49"/>
        <v>0</v>
      </c>
      <c r="Q107" s="41"/>
    </row>
    <row r="108" spans="1:17" ht="21.75" customHeight="1" x14ac:dyDescent="0.25">
      <c r="A108" s="114"/>
      <c r="B108" s="165"/>
      <c r="C108" s="136" t="s">
        <v>17</v>
      </c>
      <c r="D108" s="38" t="s">
        <v>28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0">
        <f t="shared" si="49"/>
        <v>0</v>
      </c>
      <c r="Q108" s="41"/>
    </row>
    <row r="109" spans="1:17" ht="30" x14ac:dyDescent="0.25">
      <c r="A109" s="114"/>
      <c r="B109" s="165"/>
      <c r="C109" s="136"/>
      <c r="D109" s="38" t="s">
        <v>29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0">
        <f t="shared" si="49"/>
        <v>0</v>
      </c>
      <c r="Q109" s="41"/>
    </row>
    <row r="110" spans="1:17" ht="21" customHeight="1" x14ac:dyDescent="0.25">
      <c r="A110" s="114"/>
      <c r="B110" s="165"/>
      <c r="C110" s="136"/>
      <c r="D110" s="38" t="s">
        <v>30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0">
        <f t="shared" si="49"/>
        <v>0</v>
      </c>
      <c r="Q110" s="41"/>
    </row>
    <row r="111" spans="1:17" ht="15.75" x14ac:dyDescent="0.25">
      <c r="A111" s="114"/>
      <c r="B111" s="165"/>
      <c r="C111" s="136"/>
      <c r="D111" s="38" t="s">
        <v>31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0">
        <f t="shared" si="49"/>
        <v>0</v>
      </c>
      <c r="Q111" s="41"/>
    </row>
    <row r="112" spans="1:17" ht="21.75" customHeight="1" x14ac:dyDescent="0.25">
      <c r="A112" s="114"/>
      <c r="B112" s="165"/>
      <c r="C112" s="136"/>
      <c r="D112" s="38" t="s">
        <v>32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0">
        <f t="shared" si="49"/>
        <v>0</v>
      </c>
      <c r="Q112" s="41"/>
    </row>
    <row r="113" spans="1:17" ht="18" customHeight="1" x14ac:dyDescent="0.25">
      <c r="A113" s="157" t="s">
        <v>12</v>
      </c>
      <c r="B113" s="127" t="s">
        <v>134</v>
      </c>
      <c r="C113" s="136" t="s">
        <v>27</v>
      </c>
      <c r="D113" s="38" t="s">
        <v>28</v>
      </c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49">
        <f t="shared" si="49"/>
        <v>0</v>
      </c>
      <c r="Q113" s="41"/>
    </row>
    <row r="114" spans="1:17" ht="30" x14ac:dyDescent="0.25">
      <c r="A114" s="158"/>
      <c r="B114" s="160"/>
      <c r="C114" s="136"/>
      <c r="D114" s="38" t="s">
        <v>29</v>
      </c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49">
        <f t="shared" si="49"/>
        <v>0</v>
      </c>
      <c r="Q114" s="41"/>
    </row>
    <row r="115" spans="1:17" ht="21" customHeight="1" x14ac:dyDescent="0.25">
      <c r="A115" s="158"/>
      <c r="B115" s="160"/>
      <c r="C115" s="136"/>
      <c r="D115" s="38" t="s">
        <v>30</v>
      </c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49">
        <f t="shared" si="49"/>
        <v>0</v>
      </c>
      <c r="Q115" s="41"/>
    </row>
    <row r="116" spans="1:17" ht="15.75" x14ac:dyDescent="0.25">
      <c r="A116" s="158"/>
      <c r="B116" s="160"/>
      <c r="C116" s="136"/>
      <c r="D116" s="38" t="s">
        <v>31</v>
      </c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49">
        <f t="shared" si="49"/>
        <v>0</v>
      </c>
      <c r="Q116" s="41"/>
    </row>
    <row r="117" spans="1:17" ht="18.75" customHeight="1" x14ac:dyDescent="0.25">
      <c r="A117" s="158"/>
      <c r="B117" s="160"/>
      <c r="C117" s="136"/>
      <c r="D117" s="38" t="s">
        <v>32</v>
      </c>
      <c r="E117" s="7"/>
      <c r="F117" s="7"/>
      <c r="G117" s="22"/>
      <c r="H117" s="22"/>
      <c r="I117" s="22"/>
      <c r="J117" s="22"/>
      <c r="K117" s="22"/>
      <c r="L117" s="22"/>
      <c r="M117" s="22"/>
      <c r="N117" s="22"/>
      <c r="O117" s="22"/>
      <c r="P117" s="49">
        <f t="shared" si="49"/>
        <v>0</v>
      </c>
      <c r="Q117" s="41"/>
    </row>
    <row r="118" spans="1:17" ht="19.5" customHeight="1" x14ac:dyDescent="0.25">
      <c r="A118" s="158"/>
      <c r="B118" s="160"/>
      <c r="C118" s="162" t="s">
        <v>33</v>
      </c>
      <c r="D118" s="38" t="s">
        <v>28</v>
      </c>
      <c r="E118" s="7"/>
      <c r="F118" s="7"/>
      <c r="G118" s="22"/>
      <c r="H118" s="22"/>
      <c r="I118" s="22"/>
      <c r="J118" s="22"/>
      <c r="K118" s="22"/>
      <c r="L118" s="22"/>
      <c r="M118" s="22"/>
      <c r="N118" s="22"/>
      <c r="O118" s="22"/>
      <c r="P118" s="49">
        <f t="shared" si="49"/>
        <v>0</v>
      </c>
      <c r="Q118" s="41"/>
    </row>
    <row r="119" spans="1:17" ht="30" x14ac:dyDescent="0.25">
      <c r="A119" s="158"/>
      <c r="B119" s="160"/>
      <c r="C119" s="163"/>
      <c r="D119" s="38" t="s">
        <v>29</v>
      </c>
      <c r="E119" s="7"/>
      <c r="F119" s="7"/>
      <c r="G119" s="22"/>
      <c r="H119" s="22"/>
      <c r="I119" s="22"/>
      <c r="J119" s="22"/>
      <c r="K119" s="22"/>
      <c r="L119" s="22"/>
      <c r="M119" s="22"/>
      <c r="N119" s="22"/>
      <c r="O119" s="22"/>
      <c r="P119" s="49">
        <f t="shared" si="49"/>
        <v>0</v>
      </c>
      <c r="Q119" s="41"/>
    </row>
    <row r="120" spans="1:17" ht="20.25" customHeight="1" x14ac:dyDescent="0.25">
      <c r="A120" s="158"/>
      <c r="B120" s="160"/>
      <c r="C120" s="163"/>
      <c r="D120" s="38" t="s">
        <v>30</v>
      </c>
      <c r="E120" s="7"/>
      <c r="F120" s="7"/>
      <c r="G120" s="22"/>
      <c r="H120" s="22"/>
      <c r="I120" s="22"/>
      <c r="J120" s="22"/>
      <c r="K120" s="22"/>
      <c r="L120" s="22"/>
      <c r="M120" s="22"/>
      <c r="N120" s="22"/>
      <c r="O120" s="22"/>
      <c r="P120" s="49">
        <f t="shared" si="49"/>
        <v>0</v>
      </c>
      <c r="Q120" s="41"/>
    </row>
    <row r="121" spans="1:17" ht="15.75" x14ac:dyDescent="0.25">
      <c r="A121" s="158"/>
      <c r="B121" s="160"/>
      <c r="C121" s="163"/>
      <c r="D121" s="38" t="s">
        <v>31</v>
      </c>
      <c r="E121" s="7"/>
      <c r="F121" s="7"/>
      <c r="G121" s="22"/>
      <c r="H121" s="22"/>
      <c r="I121" s="22"/>
      <c r="J121" s="22"/>
      <c r="K121" s="22"/>
      <c r="L121" s="22"/>
      <c r="M121" s="22"/>
      <c r="N121" s="22"/>
      <c r="O121" s="22"/>
      <c r="P121" s="49">
        <f t="shared" si="49"/>
        <v>0</v>
      </c>
      <c r="Q121" s="41"/>
    </row>
    <row r="122" spans="1:17" ht="21" customHeight="1" x14ac:dyDescent="0.25">
      <c r="A122" s="158"/>
      <c r="B122" s="160"/>
      <c r="C122" s="164"/>
      <c r="D122" s="38" t="s">
        <v>32</v>
      </c>
      <c r="E122" s="7"/>
      <c r="F122" s="7"/>
      <c r="G122" s="22"/>
      <c r="H122" s="22"/>
      <c r="I122" s="22"/>
      <c r="J122" s="22"/>
      <c r="K122" s="22"/>
      <c r="L122" s="22"/>
      <c r="M122" s="22"/>
      <c r="N122" s="22"/>
      <c r="O122" s="22"/>
      <c r="P122" s="49">
        <f t="shared" si="49"/>
        <v>0</v>
      </c>
      <c r="Q122" s="41"/>
    </row>
    <row r="123" spans="1:17" ht="19.5" customHeight="1" x14ac:dyDescent="0.25">
      <c r="A123" s="158"/>
      <c r="B123" s="160"/>
      <c r="C123" s="162" t="s">
        <v>17</v>
      </c>
      <c r="D123" s="38" t="s">
        <v>28</v>
      </c>
      <c r="E123" s="7"/>
      <c r="F123" s="7"/>
      <c r="G123" s="22"/>
      <c r="H123" s="22"/>
      <c r="I123" s="22"/>
      <c r="J123" s="22"/>
      <c r="K123" s="22"/>
      <c r="L123" s="22"/>
      <c r="M123" s="22"/>
      <c r="N123" s="22"/>
      <c r="O123" s="22"/>
      <c r="P123" s="49">
        <f t="shared" si="49"/>
        <v>0</v>
      </c>
      <c r="Q123" s="41"/>
    </row>
    <row r="124" spans="1:17" ht="30" x14ac:dyDescent="0.25">
      <c r="A124" s="158"/>
      <c r="B124" s="160"/>
      <c r="C124" s="163"/>
      <c r="D124" s="38" t="s">
        <v>29</v>
      </c>
      <c r="E124" s="7"/>
      <c r="F124" s="7"/>
      <c r="G124" s="22"/>
      <c r="H124" s="22"/>
      <c r="I124" s="22"/>
      <c r="J124" s="22"/>
      <c r="K124" s="22"/>
      <c r="L124" s="22"/>
      <c r="M124" s="22"/>
      <c r="N124" s="22"/>
      <c r="O124" s="22"/>
      <c r="P124" s="49">
        <f t="shared" si="49"/>
        <v>0</v>
      </c>
      <c r="Q124" s="41"/>
    </row>
    <row r="125" spans="1:17" ht="15.75" customHeight="1" x14ac:dyDescent="0.25">
      <c r="A125" s="158"/>
      <c r="B125" s="160"/>
      <c r="C125" s="163"/>
      <c r="D125" s="38" t="s">
        <v>30</v>
      </c>
      <c r="E125" s="7"/>
      <c r="F125" s="7"/>
      <c r="G125" s="22"/>
      <c r="H125" s="22"/>
      <c r="I125" s="22"/>
      <c r="J125" s="22"/>
      <c r="K125" s="22"/>
      <c r="L125" s="22"/>
      <c r="M125" s="22"/>
      <c r="N125" s="22"/>
      <c r="O125" s="22"/>
      <c r="P125" s="49">
        <f t="shared" si="49"/>
        <v>0</v>
      </c>
      <c r="Q125" s="41"/>
    </row>
    <row r="126" spans="1:17" ht="15.75" x14ac:dyDescent="0.25">
      <c r="A126" s="158"/>
      <c r="B126" s="160"/>
      <c r="C126" s="163"/>
      <c r="D126" s="38" t="s">
        <v>31</v>
      </c>
      <c r="E126" s="7"/>
      <c r="F126" s="7"/>
      <c r="G126" s="22"/>
      <c r="H126" s="22"/>
      <c r="I126" s="22"/>
      <c r="J126" s="22"/>
      <c r="K126" s="22"/>
      <c r="L126" s="22"/>
      <c r="M126" s="22"/>
      <c r="N126" s="22"/>
      <c r="O126" s="22"/>
      <c r="P126" s="49">
        <f t="shared" si="49"/>
        <v>0</v>
      </c>
      <c r="Q126" s="41"/>
    </row>
    <row r="127" spans="1:17" ht="15.75" x14ac:dyDescent="0.25">
      <c r="A127" s="159"/>
      <c r="B127" s="161"/>
      <c r="C127" s="164"/>
      <c r="D127" s="38" t="s">
        <v>32</v>
      </c>
      <c r="E127" s="7"/>
      <c r="F127" s="7"/>
      <c r="G127" s="22"/>
      <c r="H127" s="22"/>
      <c r="I127" s="22"/>
      <c r="J127" s="22"/>
      <c r="K127" s="22"/>
      <c r="L127" s="22"/>
      <c r="M127" s="22"/>
      <c r="N127" s="22"/>
      <c r="O127" s="22"/>
      <c r="P127" s="49">
        <f t="shared" si="49"/>
        <v>0</v>
      </c>
      <c r="Q127" s="41"/>
    </row>
    <row r="128" spans="1:17" ht="17.25" customHeight="1" x14ac:dyDescent="0.25">
      <c r="A128" s="153" t="s">
        <v>38</v>
      </c>
      <c r="B128" s="147" t="s">
        <v>135</v>
      </c>
      <c r="C128" s="154" t="s">
        <v>33</v>
      </c>
      <c r="D128" s="38" t="s">
        <v>28</v>
      </c>
      <c r="E128" s="22"/>
      <c r="F128" s="22"/>
      <c r="G128" s="12"/>
      <c r="H128" s="22"/>
      <c r="I128" s="22"/>
      <c r="J128" s="22"/>
      <c r="K128" s="22"/>
      <c r="L128" s="22"/>
      <c r="M128" s="22"/>
      <c r="N128" s="22"/>
      <c r="O128" s="22"/>
      <c r="P128" s="49">
        <f t="shared" si="49"/>
        <v>0</v>
      </c>
      <c r="Q128" s="41"/>
    </row>
    <row r="129" spans="1:17" ht="30" x14ac:dyDescent="0.25">
      <c r="A129" s="153"/>
      <c r="B129" s="148"/>
      <c r="C129" s="155"/>
      <c r="D129" s="38" t="s">
        <v>29</v>
      </c>
      <c r="E129" s="22"/>
      <c r="F129" s="22"/>
      <c r="G129" s="12"/>
      <c r="H129" s="22"/>
      <c r="I129" s="22"/>
      <c r="J129" s="22"/>
      <c r="K129" s="22"/>
      <c r="L129" s="22"/>
      <c r="M129" s="22"/>
      <c r="N129" s="22"/>
      <c r="O129" s="22"/>
      <c r="P129" s="49">
        <f t="shared" si="49"/>
        <v>0</v>
      </c>
      <c r="Q129" s="41"/>
    </row>
    <row r="130" spans="1:17" ht="15.75" customHeight="1" x14ac:dyDescent="0.25">
      <c r="A130" s="153"/>
      <c r="B130" s="148"/>
      <c r="C130" s="155"/>
      <c r="D130" s="38" t="s">
        <v>30</v>
      </c>
      <c r="E130" s="22"/>
      <c r="F130" s="22"/>
      <c r="G130" s="12"/>
      <c r="H130" s="22"/>
      <c r="I130" s="22"/>
      <c r="J130" s="22"/>
      <c r="K130" s="22"/>
      <c r="L130" s="22"/>
      <c r="M130" s="22"/>
      <c r="N130" s="22"/>
      <c r="O130" s="22"/>
      <c r="P130" s="49">
        <f t="shared" si="49"/>
        <v>0</v>
      </c>
      <c r="Q130" s="41"/>
    </row>
    <row r="131" spans="1:17" ht="15.75" x14ac:dyDescent="0.25">
      <c r="A131" s="153"/>
      <c r="B131" s="148"/>
      <c r="C131" s="155"/>
      <c r="D131" s="38" t="s">
        <v>31</v>
      </c>
      <c r="E131" s="22"/>
      <c r="F131" s="22"/>
      <c r="G131" s="12"/>
      <c r="H131" s="22"/>
      <c r="I131" s="22"/>
      <c r="J131" s="22"/>
      <c r="K131" s="22"/>
      <c r="L131" s="22"/>
      <c r="M131" s="22"/>
      <c r="N131" s="22"/>
      <c r="O131" s="22"/>
      <c r="P131" s="49">
        <f t="shared" si="49"/>
        <v>0</v>
      </c>
      <c r="Q131" s="41"/>
    </row>
    <row r="132" spans="1:17" ht="15.75" x14ac:dyDescent="0.25">
      <c r="A132" s="153"/>
      <c r="B132" s="149"/>
      <c r="C132" s="156"/>
      <c r="D132" s="38" t="s">
        <v>32</v>
      </c>
      <c r="E132" s="22"/>
      <c r="F132" s="22"/>
      <c r="G132" s="12"/>
      <c r="H132" s="22"/>
      <c r="I132" s="22"/>
      <c r="J132" s="22"/>
      <c r="K132" s="22"/>
      <c r="L132" s="22"/>
      <c r="M132" s="22"/>
      <c r="N132" s="22"/>
      <c r="O132" s="22"/>
      <c r="P132" s="49">
        <f t="shared" si="49"/>
        <v>0</v>
      </c>
      <c r="Q132" s="41"/>
    </row>
    <row r="133" spans="1:17" ht="24.75" customHeight="1" x14ac:dyDescent="0.25">
      <c r="A133" s="150" t="s">
        <v>39</v>
      </c>
      <c r="B133" s="147" t="s">
        <v>136</v>
      </c>
      <c r="C133" s="133" t="s">
        <v>17</v>
      </c>
      <c r="D133" s="38" t="s">
        <v>28</v>
      </c>
      <c r="E133" s="22"/>
      <c r="F133" s="22"/>
      <c r="G133" s="12"/>
      <c r="H133" s="22"/>
      <c r="I133" s="22"/>
      <c r="J133" s="22"/>
      <c r="K133" s="22"/>
      <c r="L133" s="22"/>
      <c r="M133" s="22"/>
      <c r="N133" s="22"/>
      <c r="O133" s="22"/>
      <c r="P133" s="49"/>
      <c r="Q133" s="41"/>
    </row>
    <row r="134" spans="1:17" ht="38.25" customHeight="1" x14ac:dyDescent="0.25">
      <c r="A134" s="151"/>
      <c r="B134" s="148"/>
      <c r="C134" s="133"/>
      <c r="D134" s="38" t="s">
        <v>29</v>
      </c>
      <c r="E134" s="22"/>
      <c r="F134" s="22"/>
      <c r="G134" s="12"/>
      <c r="H134" s="22"/>
      <c r="I134" s="22"/>
      <c r="J134" s="22"/>
      <c r="K134" s="22"/>
      <c r="L134" s="22"/>
      <c r="M134" s="22"/>
      <c r="N134" s="22"/>
      <c r="O134" s="22"/>
      <c r="P134" s="49"/>
      <c r="Q134" s="41"/>
    </row>
    <row r="135" spans="1:17" ht="24" customHeight="1" x14ac:dyDescent="0.25">
      <c r="A135" s="151"/>
      <c r="B135" s="148"/>
      <c r="C135" s="133"/>
      <c r="D135" s="38" t="s">
        <v>30</v>
      </c>
      <c r="E135" s="22"/>
      <c r="F135" s="22"/>
      <c r="G135" s="12"/>
      <c r="H135" s="22"/>
      <c r="I135" s="22"/>
      <c r="J135" s="22"/>
      <c r="K135" s="22"/>
      <c r="L135" s="22"/>
      <c r="M135" s="22"/>
      <c r="N135" s="22"/>
      <c r="O135" s="22"/>
      <c r="P135" s="49"/>
      <c r="Q135" s="41"/>
    </row>
    <row r="136" spans="1:17" ht="20.25" customHeight="1" x14ac:dyDescent="0.25">
      <c r="A136" s="151"/>
      <c r="B136" s="148"/>
      <c r="C136" s="133"/>
      <c r="D136" s="38" t="s">
        <v>31</v>
      </c>
      <c r="E136" s="22"/>
      <c r="F136" s="22"/>
      <c r="G136" s="12"/>
      <c r="H136" s="22"/>
      <c r="I136" s="22"/>
      <c r="J136" s="22"/>
      <c r="K136" s="22"/>
      <c r="L136" s="22"/>
      <c r="M136" s="22"/>
      <c r="N136" s="22"/>
      <c r="O136" s="22"/>
      <c r="P136" s="49"/>
      <c r="Q136" s="41"/>
    </row>
    <row r="137" spans="1:17" ht="31.5" customHeight="1" x14ac:dyDescent="0.25">
      <c r="A137" s="152"/>
      <c r="B137" s="149"/>
      <c r="C137" s="133"/>
      <c r="D137" s="38" t="s">
        <v>32</v>
      </c>
      <c r="E137" s="22"/>
      <c r="F137" s="22"/>
      <c r="G137" s="12"/>
      <c r="H137" s="22"/>
      <c r="I137" s="22"/>
      <c r="J137" s="22"/>
      <c r="K137" s="22"/>
      <c r="L137" s="22"/>
      <c r="M137" s="22"/>
      <c r="N137" s="22"/>
      <c r="O137" s="22"/>
      <c r="P137" s="49"/>
      <c r="Q137" s="41"/>
    </row>
    <row r="138" spans="1:17" ht="18.75" customHeight="1" x14ac:dyDescent="0.25">
      <c r="A138" s="150" t="s">
        <v>63</v>
      </c>
      <c r="B138" s="147" t="s">
        <v>66</v>
      </c>
      <c r="C138" s="133" t="s">
        <v>33</v>
      </c>
      <c r="D138" s="38" t="s">
        <v>28</v>
      </c>
      <c r="E138" s="22"/>
      <c r="F138" s="22"/>
      <c r="G138" s="12"/>
      <c r="H138" s="22"/>
      <c r="I138" s="22"/>
      <c r="J138" s="22"/>
      <c r="K138" s="22"/>
      <c r="L138" s="22"/>
      <c r="M138" s="22"/>
      <c r="N138" s="22"/>
      <c r="O138" s="22"/>
      <c r="P138" s="49"/>
      <c r="Q138" s="41"/>
    </row>
    <row r="139" spans="1:17" ht="33.75" customHeight="1" x14ac:dyDescent="0.25">
      <c r="A139" s="151"/>
      <c r="B139" s="148"/>
      <c r="C139" s="133"/>
      <c r="D139" s="38" t="s">
        <v>29</v>
      </c>
      <c r="E139" s="22"/>
      <c r="F139" s="22"/>
      <c r="G139" s="12"/>
      <c r="H139" s="22"/>
      <c r="I139" s="22"/>
      <c r="J139" s="22"/>
      <c r="K139" s="22"/>
      <c r="L139" s="22"/>
      <c r="M139" s="22"/>
      <c r="N139" s="22"/>
      <c r="O139" s="22"/>
      <c r="P139" s="49"/>
      <c r="Q139" s="41"/>
    </row>
    <row r="140" spans="1:17" ht="18" customHeight="1" x14ac:dyDescent="0.25">
      <c r="A140" s="151"/>
      <c r="B140" s="148"/>
      <c r="C140" s="133"/>
      <c r="D140" s="38" t="s">
        <v>30</v>
      </c>
      <c r="E140" s="22"/>
      <c r="F140" s="22"/>
      <c r="G140" s="12"/>
      <c r="H140" s="22"/>
      <c r="I140" s="22"/>
      <c r="J140" s="22"/>
      <c r="K140" s="22"/>
      <c r="L140" s="22"/>
      <c r="M140" s="22"/>
      <c r="N140" s="22"/>
      <c r="O140" s="22"/>
      <c r="P140" s="49"/>
      <c r="Q140" s="41"/>
    </row>
    <row r="141" spans="1:17" ht="18" customHeight="1" x14ac:dyDescent="0.25">
      <c r="A141" s="151"/>
      <c r="B141" s="148"/>
      <c r="C141" s="133"/>
      <c r="D141" s="38" t="s">
        <v>31</v>
      </c>
      <c r="E141" s="22"/>
      <c r="F141" s="22"/>
      <c r="G141" s="12"/>
      <c r="H141" s="22"/>
      <c r="I141" s="22"/>
      <c r="J141" s="22"/>
      <c r="K141" s="22"/>
      <c r="L141" s="22"/>
      <c r="M141" s="22"/>
      <c r="N141" s="22"/>
      <c r="O141" s="22"/>
      <c r="P141" s="49"/>
      <c r="Q141" s="41"/>
    </row>
    <row r="142" spans="1:17" ht="15.75" customHeight="1" x14ac:dyDescent="0.25">
      <c r="A142" s="152"/>
      <c r="B142" s="149"/>
      <c r="C142" s="133"/>
      <c r="D142" s="38" t="s">
        <v>32</v>
      </c>
      <c r="E142" s="22"/>
      <c r="F142" s="22"/>
      <c r="G142" s="12"/>
      <c r="H142" s="22"/>
      <c r="I142" s="22"/>
      <c r="J142" s="22"/>
      <c r="K142" s="22"/>
      <c r="L142" s="22"/>
      <c r="M142" s="22"/>
      <c r="N142" s="22"/>
      <c r="O142" s="22"/>
      <c r="P142" s="49"/>
      <c r="Q142" s="41"/>
    </row>
    <row r="143" spans="1:17" ht="23.25" customHeight="1" x14ac:dyDescent="0.25">
      <c r="A143" s="153" t="s">
        <v>64</v>
      </c>
      <c r="B143" s="147" t="s">
        <v>137</v>
      </c>
      <c r="C143" s="133" t="s">
        <v>33</v>
      </c>
      <c r="D143" s="38" t="s">
        <v>28</v>
      </c>
      <c r="E143" s="22"/>
      <c r="F143" s="22"/>
      <c r="G143" s="12"/>
      <c r="H143" s="22"/>
      <c r="I143" s="22"/>
      <c r="J143" s="22"/>
      <c r="K143" s="22"/>
      <c r="L143" s="22"/>
      <c r="M143" s="22"/>
      <c r="N143" s="22"/>
      <c r="O143" s="22"/>
      <c r="P143" s="49">
        <f t="shared" si="49"/>
        <v>0</v>
      </c>
      <c r="Q143" s="41"/>
    </row>
    <row r="144" spans="1:17" ht="33.75" customHeight="1" x14ac:dyDescent="0.25">
      <c r="A144" s="153"/>
      <c r="B144" s="148"/>
      <c r="C144" s="133"/>
      <c r="D144" s="38" t="s">
        <v>29</v>
      </c>
      <c r="E144" s="22"/>
      <c r="F144" s="22"/>
      <c r="G144" s="12"/>
      <c r="H144" s="22"/>
      <c r="I144" s="22"/>
      <c r="J144" s="22"/>
      <c r="K144" s="22"/>
      <c r="L144" s="22"/>
      <c r="M144" s="22"/>
      <c r="N144" s="22"/>
      <c r="O144" s="22"/>
      <c r="P144" s="49">
        <f t="shared" si="49"/>
        <v>0</v>
      </c>
      <c r="Q144" s="41"/>
    </row>
    <row r="145" spans="1:17" ht="27" customHeight="1" x14ac:dyDescent="0.25">
      <c r="A145" s="153"/>
      <c r="B145" s="148"/>
      <c r="C145" s="133"/>
      <c r="D145" s="38" t="s">
        <v>30</v>
      </c>
      <c r="E145" s="22"/>
      <c r="F145" s="22"/>
      <c r="G145" s="12"/>
      <c r="H145" s="22"/>
      <c r="I145" s="22"/>
      <c r="J145" s="22"/>
      <c r="K145" s="22"/>
      <c r="L145" s="22"/>
      <c r="M145" s="22"/>
      <c r="N145" s="22"/>
      <c r="O145" s="22"/>
      <c r="P145" s="49">
        <f t="shared" si="49"/>
        <v>0</v>
      </c>
      <c r="Q145" s="41"/>
    </row>
    <row r="146" spans="1:17" ht="27.75" customHeight="1" x14ac:dyDescent="0.25">
      <c r="A146" s="153"/>
      <c r="B146" s="148"/>
      <c r="C146" s="133"/>
      <c r="D146" s="38" t="s">
        <v>31</v>
      </c>
      <c r="E146" s="22"/>
      <c r="F146" s="22"/>
      <c r="G146" s="12"/>
      <c r="H146" s="22"/>
      <c r="I146" s="22"/>
      <c r="J146" s="22"/>
      <c r="K146" s="22"/>
      <c r="L146" s="22"/>
      <c r="M146" s="22"/>
      <c r="N146" s="22"/>
      <c r="O146" s="22"/>
      <c r="P146" s="49">
        <f t="shared" si="49"/>
        <v>0</v>
      </c>
      <c r="Q146" s="41"/>
    </row>
    <row r="147" spans="1:17" ht="40.5" customHeight="1" x14ac:dyDescent="0.25">
      <c r="A147" s="153"/>
      <c r="B147" s="149"/>
      <c r="C147" s="133"/>
      <c r="D147" s="38" t="s">
        <v>32</v>
      </c>
      <c r="E147" s="22"/>
      <c r="F147" s="22"/>
      <c r="G147" s="12"/>
      <c r="H147" s="22"/>
      <c r="I147" s="22"/>
      <c r="J147" s="22"/>
      <c r="K147" s="22"/>
      <c r="L147" s="22"/>
      <c r="M147" s="22"/>
      <c r="N147" s="22"/>
      <c r="O147" s="22"/>
      <c r="P147" s="49">
        <f t="shared" si="49"/>
        <v>0</v>
      </c>
      <c r="Q147" s="41"/>
    </row>
    <row r="148" spans="1:17" ht="19.5" customHeight="1" x14ac:dyDescent="0.25">
      <c r="A148" s="167">
        <v>3</v>
      </c>
      <c r="B148" s="146" t="s">
        <v>138</v>
      </c>
      <c r="C148" s="136" t="s">
        <v>37</v>
      </c>
      <c r="D148" s="38" t="s">
        <v>28</v>
      </c>
      <c r="E148" s="23">
        <v>2586.1999999999998</v>
      </c>
      <c r="F148" s="23">
        <f t="shared" ref="F148:O148" si="50">F153</f>
        <v>2975.4</v>
      </c>
      <c r="G148" s="23">
        <f t="shared" si="50"/>
        <v>3201.4</v>
      </c>
      <c r="H148" s="98">
        <f t="shared" si="50"/>
        <v>2890.7000000000003</v>
      </c>
      <c r="I148" s="98">
        <f t="shared" si="50"/>
        <v>2279</v>
      </c>
      <c r="J148" s="23">
        <f t="shared" si="50"/>
        <v>0</v>
      </c>
      <c r="K148" s="23">
        <f t="shared" si="50"/>
        <v>0</v>
      </c>
      <c r="L148" s="23">
        <f t="shared" si="50"/>
        <v>0</v>
      </c>
      <c r="M148" s="23">
        <f t="shared" si="50"/>
        <v>0</v>
      </c>
      <c r="N148" s="23">
        <f t="shared" si="50"/>
        <v>0</v>
      </c>
      <c r="O148" s="23">
        <f t="shared" si="50"/>
        <v>0</v>
      </c>
      <c r="P148" s="50">
        <f t="shared" si="49"/>
        <v>13932.7</v>
      </c>
      <c r="Q148" s="41"/>
    </row>
    <row r="149" spans="1:17" ht="36" customHeight="1" x14ac:dyDescent="0.25">
      <c r="A149" s="167"/>
      <c r="B149" s="146"/>
      <c r="C149" s="136"/>
      <c r="D149" s="38" t="s">
        <v>29</v>
      </c>
      <c r="E149" s="22">
        <f>E154</f>
        <v>0</v>
      </c>
      <c r="F149" s="22">
        <f t="shared" ref="F149:O149" si="51">F154</f>
        <v>0</v>
      </c>
      <c r="G149" s="22">
        <f t="shared" si="51"/>
        <v>0</v>
      </c>
      <c r="H149" s="22">
        <f t="shared" si="51"/>
        <v>0</v>
      </c>
      <c r="I149" s="22">
        <f t="shared" si="51"/>
        <v>0</v>
      </c>
      <c r="J149" s="22">
        <f t="shared" si="51"/>
        <v>0</v>
      </c>
      <c r="K149" s="22">
        <f t="shared" si="51"/>
        <v>0</v>
      </c>
      <c r="L149" s="22">
        <f t="shared" si="51"/>
        <v>0</v>
      </c>
      <c r="M149" s="22">
        <f t="shared" si="51"/>
        <v>0</v>
      </c>
      <c r="N149" s="22">
        <f t="shared" si="51"/>
        <v>0</v>
      </c>
      <c r="O149" s="22">
        <f t="shared" si="51"/>
        <v>0</v>
      </c>
      <c r="P149" s="49">
        <f t="shared" si="49"/>
        <v>0</v>
      </c>
      <c r="Q149" s="41"/>
    </row>
    <row r="150" spans="1:17" ht="27.75" customHeight="1" x14ac:dyDescent="0.25">
      <c r="A150" s="167"/>
      <c r="B150" s="146"/>
      <c r="C150" s="136"/>
      <c r="D150" s="38" t="s">
        <v>30</v>
      </c>
      <c r="E150" s="22">
        <f>E155</f>
        <v>0</v>
      </c>
      <c r="F150" s="22">
        <f t="shared" ref="F150:O150" si="52">F155</f>
        <v>0</v>
      </c>
      <c r="G150" s="22">
        <f t="shared" si="52"/>
        <v>0</v>
      </c>
      <c r="H150" s="22">
        <f t="shared" si="52"/>
        <v>0</v>
      </c>
      <c r="I150" s="22">
        <f t="shared" si="52"/>
        <v>0</v>
      </c>
      <c r="J150" s="22">
        <f t="shared" si="52"/>
        <v>0</v>
      </c>
      <c r="K150" s="22">
        <f t="shared" si="52"/>
        <v>0</v>
      </c>
      <c r="L150" s="22">
        <f t="shared" si="52"/>
        <v>0</v>
      </c>
      <c r="M150" s="22">
        <f t="shared" si="52"/>
        <v>0</v>
      </c>
      <c r="N150" s="22">
        <f t="shared" si="52"/>
        <v>0</v>
      </c>
      <c r="O150" s="22">
        <f t="shared" si="52"/>
        <v>0</v>
      </c>
      <c r="P150" s="49">
        <f t="shared" si="49"/>
        <v>0</v>
      </c>
      <c r="Q150" s="41"/>
    </row>
    <row r="151" spans="1:17" ht="30" customHeight="1" x14ac:dyDescent="0.25">
      <c r="A151" s="167"/>
      <c r="B151" s="146"/>
      <c r="C151" s="136"/>
      <c r="D151" s="38" t="s">
        <v>31</v>
      </c>
      <c r="E151" s="22">
        <v>2586.1999999999998</v>
      </c>
      <c r="F151" s="22">
        <f t="shared" ref="F151:O151" si="53">F156</f>
        <v>2975.4</v>
      </c>
      <c r="G151" s="22">
        <f t="shared" si="53"/>
        <v>3201.4</v>
      </c>
      <c r="H151" s="100">
        <f t="shared" si="53"/>
        <v>2890.7000000000003</v>
      </c>
      <c r="I151" s="100">
        <f t="shared" si="53"/>
        <v>2279</v>
      </c>
      <c r="J151" s="22">
        <f t="shared" si="53"/>
        <v>0</v>
      </c>
      <c r="K151" s="22">
        <f t="shared" si="53"/>
        <v>0</v>
      </c>
      <c r="L151" s="22">
        <f t="shared" si="53"/>
        <v>0</v>
      </c>
      <c r="M151" s="22">
        <f t="shared" si="53"/>
        <v>0</v>
      </c>
      <c r="N151" s="22">
        <f t="shared" si="53"/>
        <v>0</v>
      </c>
      <c r="O151" s="22">
        <f t="shared" si="53"/>
        <v>0</v>
      </c>
      <c r="P151" s="49">
        <f t="shared" si="49"/>
        <v>13932.7</v>
      </c>
      <c r="Q151" s="41"/>
    </row>
    <row r="152" spans="1:17" ht="36.75" customHeight="1" x14ac:dyDescent="0.25">
      <c r="A152" s="167"/>
      <c r="B152" s="146"/>
      <c r="C152" s="136"/>
      <c r="D152" s="38" t="s">
        <v>32</v>
      </c>
      <c r="E152" s="22">
        <f>E157</f>
        <v>0</v>
      </c>
      <c r="F152" s="22">
        <f t="shared" ref="F152:O152" si="54">F157</f>
        <v>0</v>
      </c>
      <c r="G152" s="22">
        <f t="shared" si="54"/>
        <v>0</v>
      </c>
      <c r="H152" s="22">
        <f t="shared" si="54"/>
        <v>0</v>
      </c>
      <c r="I152" s="22">
        <f t="shared" si="54"/>
        <v>0</v>
      </c>
      <c r="J152" s="22">
        <f t="shared" si="54"/>
        <v>0</v>
      </c>
      <c r="K152" s="22">
        <f t="shared" si="54"/>
        <v>0</v>
      </c>
      <c r="L152" s="22">
        <f t="shared" si="54"/>
        <v>0</v>
      </c>
      <c r="M152" s="22">
        <f t="shared" si="54"/>
        <v>0</v>
      </c>
      <c r="N152" s="22">
        <f t="shared" si="54"/>
        <v>0</v>
      </c>
      <c r="O152" s="22">
        <f t="shared" si="54"/>
        <v>0</v>
      </c>
      <c r="P152" s="49">
        <f t="shared" si="49"/>
        <v>0</v>
      </c>
      <c r="Q152" s="41"/>
    </row>
    <row r="153" spans="1:17" ht="20.25" customHeight="1" x14ac:dyDescent="0.25">
      <c r="A153" s="167" t="s">
        <v>14</v>
      </c>
      <c r="B153" s="146" t="s">
        <v>139</v>
      </c>
      <c r="C153" s="136" t="s">
        <v>17</v>
      </c>
      <c r="D153" s="38" t="s">
        <v>28</v>
      </c>
      <c r="E153" s="22">
        <v>2586.1999999999998</v>
      </c>
      <c r="F153" s="22">
        <f t="shared" ref="F153:O153" si="55">F154+F155+F156+F157</f>
        <v>2975.4</v>
      </c>
      <c r="G153" s="22">
        <f t="shared" si="55"/>
        <v>3201.4</v>
      </c>
      <c r="H153" s="100">
        <f t="shared" si="55"/>
        <v>2890.7000000000003</v>
      </c>
      <c r="I153" s="100">
        <f t="shared" si="55"/>
        <v>2279</v>
      </c>
      <c r="J153" s="22">
        <f t="shared" si="55"/>
        <v>0</v>
      </c>
      <c r="K153" s="22">
        <f t="shared" si="55"/>
        <v>0</v>
      </c>
      <c r="L153" s="22">
        <f t="shared" si="55"/>
        <v>0</v>
      </c>
      <c r="M153" s="22">
        <f t="shared" si="55"/>
        <v>0</v>
      </c>
      <c r="N153" s="22">
        <f t="shared" si="55"/>
        <v>0</v>
      </c>
      <c r="O153" s="22">
        <f t="shared" si="55"/>
        <v>0</v>
      </c>
      <c r="P153" s="49">
        <f t="shared" si="49"/>
        <v>13932.7</v>
      </c>
      <c r="Q153" s="41"/>
    </row>
    <row r="154" spans="1:17" ht="30" x14ac:dyDescent="0.25">
      <c r="A154" s="167"/>
      <c r="B154" s="146"/>
      <c r="C154" s="136"/>
      <c r="D154" s="38" t="s">
        <v>29</v>
      </c>
      <c r="E154" s="22">
        <f>E159+E164</f>
        <v>0</v>
      </c>
      <c r="F154" s="22">
        <f t="shared" ref="F154:O154" si="56">F159+F164</f>
        <v>0</v>
      </c>
      <c r="G154" s="22">
        <f t="shared" si="56"/>
        <v>0</v>
      </c>
      <c r="H154" s="22">
        <f t="shared" si="56"/>
        <v>0</v>
      </c>
      <c r="I154" s="22">
        <f t="shared" si="56"/>
        <v>0</v>
      </c>
      <c r="J154" s="22">
        <f t="shared" si="56"/>
        <v>0</v>
      </c>
      <c r="K154" s="22">
        <f t="shared" si="56"/>
        <v>0</v>
      </c>
      <c r="L154" s="22">
        <f t="shared" si="56"/>
        <v>0</v>
      </c>
      <c r="M154" s="22">
        <f t="shared" si="56"/>
        <v>0</v>
      </c>
      <c r="N154" s="22">
        <f t="shared" si="56"/>
        <v>0</v>
      </c>
      <c r="O154" s="22">
        <f t="shared" si="56"/>
        <v>0</v>
      </c>
      <c r="P154" s="49">
        <f t="shared" si="49"/>
        <v>0</v>
      </c>
      <c r="Q154" s="41"/>
    </row>
    <row r="155" spans="1:17" ht="30" x14ac:dyDescent="0.25">
      <c r="A155" s="167"/>
      <c r="B155" s="146"/>
      <c r="C155" s="136"/>
      <c r="D155" s="38" t="s">
        <v>30</v>
      </c>
      <c r="E155" s="22">
        <f>E160+E165</f>
        <v>0</v>
      </c>
      <c r="F155" s="22">
        <f t="shared" ref="F155:O155" si="57">F160+F165</f>
        <v>0</v>
      </c>
      <c r="G155" s="22">
        <f t="shared" si="57"/>
        <v>0</v>
      </c>
      <c r="H155" s="22">
        <f t="shared" si="57"/>
        <v>0</v>
      </c>
      <c r="I155" s="22">
        <f t="shared" si="57"/>
        <v>0</v>
      </c>
      <c r="J155" s="22">
        <f t="shared" si="57"/>
        <v>0</v>
      </c>
      <c r="K155" s="22">
        <f t="shared" si="57"/>
        <v>0</v>
      </c>
      <c r="L155" s="22">
        <f t="shared" si="57"/>
        <v>0</v>
      </c>
      <c r="M155" s="22">
        <f t="shared" si="57"/>
        <v>0</v>
      </c>
      <c r="N155" s="22">
        <f t="shared" si="57"/>
        <v>0</v>
      </c>
      <c r="O155" s="22">
        <f t="shared" si="57"/>
        <v>0</v>
      </c>
      <c r="P155" s="49">
        <f t="shared" si="49"/>
        <v>0</v>
      </c>
      <c r="Q155" s="41"/>
    </row>
    <row r="156" spans="1:17" ht="15.75" x14ac:dyDescent="0.25">
      <c r="A156" s="167"/>
      <c r="B156" s="146"/>
      <c r="C156" s="136"/>
      <c r="D156" s="38" t="s">
        <v>31</v>
      </c>
      <c r="E156" s="22">
        <v>2586.1999999999998</v>
      </c>
      <c r="F156" s="22">
        <f t="shared" ref="F156:O156" si="58">F161+F166</f>
        <v>2975.4</v>
      </c>
      <c r="G156" s="22">
        <f t="shared" si="58"/>
        <v>3201.4</v>
      </c>
      <c r="H156" s="100">
        <f>H163+H158</f>
        <v>2890.7000000000003</v>
      </c>
      <c r="I156" s="100">
        <f t="shared" si="58"/>
        <v>2279</v>
      </c>
      <c r="J156" s="22">
        <f t="shared" si="58"/>
        <v>0</v>
      </c>
      <c r="K156" s="22">
        <f t="shared" si="58"/>
        <v>0</v>
      </c>
      <c r="L156" s="22">
        <f t="shared" si="58"/>
        <v>0</v>
      </c>
      <c r="M156" s="22">
        <f t="shared" si="58"/>
        <v>0</v>
      </c>
      <c r="N156" s="22">
        <f t="shared" si="58"/>
        <v>0</v>
      </c>
      <c r="O156" s="22">
        <f t="shared" si="58"/>
        <v>0</v>
      </c>
      <c r="P156" s="49">
        <f t="shared" si="49"/>
        <v>13932.7</v>
      </c>
      <c r="Q156" s="41"/>
    </row>
    <row r="157" spans="1:17" ht="15.75" x14ac:dyDescent="0.25">
      <c r="A157" s="167"/>
      <c r="B157" s="146"/>
      <c r="C157" s="136"/>
      <c r="D157" s="38" t="s">
        <v>32</v>
      </c>
      <c r="E157" s="22">
        <f>E162+E167</f>
        <v>0</v>
      </c>
      <c r="F157" s="22">
        <f t="shared" ref="F157:O157" si="59">F162+F167</f>
        <v>0</v>
      </c>
      <c r="G157" s="22">
        <f t="shared" si="59"/>
        <v>0</v>
      </c>
      <c r="H157" s="22">
        <f t="shared" si="59"/>
        <v>0</v>
      </c>
      <c r="I157" s="22">
        <f t="shared" si="59"/>
        <v>0</v>
      </c>
      <c r="J157" s="22">
        <f t="shared" si="59"/>
        <v>0</v>
      </c>
      <c r="K157" s="22">
        <f t="shared" si="59"/>
        <v>0</v>
      </c>
      <c r="L157" s="22">
        <f t="shared" si="59"/>
        <v>0</v>
      </c>
      <c r="M157" s="22">
        <f t="shared" si="59"/>
        <v>0</v>
      </c>
      <c r="N157" s="22">
        <f t="shared" si="59"/>
        <v>0</v>
      </c>
      <c r="O157" s="22">
        <f t="shared" si="59"/>
        <v>0</v>
      </c>
      <c r="P157" s="49">
        <f t="shared" si="49"/>
        <v>0</v>
      </c>
      <c r="Q157" s="41"/>
    </row>
    <row r="158" spans="1:17" ht="18" customHeight="1" x14ac:dyDescent="0.25">
      <c r="A158" s="167" t="s">
        <v>40</v>
      </c>
      <c r="B158" s="130" t="s">
        <v>140</v>
      </c>
      <c r="C158" s="136" t="s">
        <v>17</v>
      </c>
      <c r="D158" s="38" t="s">
        <v>28</v>
      </c>
      <c r="E158" s="22">
        <v>2150.5</v>
      </c>
      <c r="F158" s="100">
        <f t="shared" ref="F158:O158" si="60">F159+F160+F161+F162</f>
        <v>2530</v>
      </c>
      <c r="G158" s="22">
        <f t="shared" si="60"/>
        <v>2735.5</v>
      </c>
      <c r="H158" s="100">
        <f t="shared" si="60"/>
        <v>2424.8000000000002</v>
      </c>
      <c r="I158" s="100">
        <f t="shared" si="60"/>
        <v>2279</v>
      </c>
      <c r="J158" s="22">
        <f t="shared" si="60"/>
        <v>0</v>
      </c>
      <c r="K158" s="22">
        <f t="shared" si="60"/>
        <v>0</v>
      </c>
      <c r="L158" s="22">
        <f t="shared" si="60"/>
        <v>0</v>
      </c>
      <c r="M158" s="22">
        <f t="shared" si="60"/>
        <v>0</v>
      </c>
      <c r="N158" s="22">
        <f t="shared" si="60"/>
        <v>0</v>
      </c>
      <c r="O158" s="22">
        <f t="shared" si="60"/>
        <v>0</v>
      </c>
      <c r="P158" s="49">
        <f t="shared" si="49"/>
        <v>12119.8</v>
      </c>
      <c r="Q158" s="41"/>
    </row>
    <row r="159" spans="1:17" ht="30" x14ac:dyDescent="0.25">
      <c r="A159" s="167"/>
      <c r="B159" s="168"/>
      <c r="C159" s="136"/>
      <c r="D159" s="38" t="s">
        <v>29</v>
      </c>
      <c r="E159" s="22"/>
      <c r="F159" s="22"/>
      <c r="G159" s="12"/>
      <c r="H159" s="22"/>
      <c r="I159" s="22"/>
      <c r="J159" s="22"/>
      <c r="K159" s="22"/>
      <c r="L159" s="22"/>
      <c r="M159" s="22"/>
      <c r="N159" s="22"/>
      <c r="O159" s="22"/>
      <c r="P159" s="49">
        <f t="shared" si="49"/>
        <v>0</v>
      </c>
      <c r="Q159" s="41"/>
    </row>
    <row r="160" spans="1:17" ht="30" x14ac:dyDescent="0.25">
      <c r="A160" s="167"/>
      <c r="B160" s="168"/>
      <c r="C160" s="136"/>
      <c r="D160" s="38" t="s">
        <v>30</v>
      </c>
      <c r="E160" s="22"/>
      <c r="F160" s="22"/>
      <c r="G160" s="12"/>
      <c r="H160" s="22"/>
      <c r="I160" s="22"/>
      <c r="J160" s="22"/>
      <c r="K160" s="22"/>
      <c r="L160" s="22"/>
      <c r="M160" s="22"/>
      <c r="N160" s="22"/>
      <c r="O160" s="22"/>
      <c r="P160" s="49">
        <f t="shared" si="49"/>
        <v>0</v>
      </c>
      <c r="Q160" s="41"/>
    </row>
    <row r="161" spans="1:17" ht="15.75" x14ac:dyDescent="0.25">
      <c r="A161" s="167"/>
      <c r="B161" s="168"/>
      <c r="C161" s="136"/>
      <c r="D161" s="38" t="s">
        <v>31</v>
      </c>
      <c r="E161" s="22">
        <v>2150.5</v>
      </c>
      <c r="F161" s="100">
        <v>2530</v>
      </c>
      <c r="G161" s="12">
        <v>2735.5</v>
      </c>
      <c r="H161" s="100">
        <v>2424.8000000000002</v>
      </c>
      <c r="I161" s="100">
        <v>2279</v>
      </c>
      <c r="J161" s="22"/>
      <c r="K161" s="22"/>
      <c r="L161" s="22"/>
      <c r="M161" s="22"/>
      <c r="N161" s="22"/>
      <c r="O161" s="22"/>
      <c r="P161" s="49">
        <f>SUM(E161:O161)</f>
        <v>12119.8</v>
      </c>
      <c r="Q161" s="41"/>
    </row>
    <row r="162" spans="1:17" ht="15.75" x14ac:dyDescent="0.25">
      <c r="A162" s="167"/>
      <c r="B162" s="169"/>
      <c r="C162" s="136"/>
      <c r="D162" s="38" t="s">
        <v>32</v>
      </c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49">
        <f t="shared" si="49"/>
        <v>0</v>
      </c>
      <c r="Q162" s="41"/>
    </row>
    <row r="163" spans="1:17" ht="19.5" customHeight="1" x14ac:dyDescent="0.25">
      <c r="A163" s="167" t="s">
        <v>52</v>
      </c>
      <c r="B163" s="146" t="s">
        <v>141</v>
      </c>
      <c r="C163" s="136" t="s">
        <v>17</v>
      </c>
      <c r="D163" s="38" t="s">
        <v>28</v>
      </c>
      <c r="E163" s="22">
        <f>E164+E165+E166+E167</f>
        <v>435.7</v>
      </c>
      <c r="F163" s="22">
        <f t="shared" ref="F163:O163" si="61">F164+F165+F166+F167</f>
        <v>445.4</v>
      </c>
      <c r="G163" s="22">
        <f t="shared" si="61"/>
        <v>465.9</v>
      </c>
      <c r="H163" s="22">
        <f t="shared" si="61"/>
        <v>465.9</v>
      </c>
      <c r="I163" s="22">
        <f t="shared" si="61"/>
        <v>0</v>
      </c>
      <c r="J163" s="22">
        <f t="shared" si="61"/>
        <v>0</v>
      </c>
      <c r="K163" s="22">
        <f t="shared" si="61"/>
        <v>0</v>
      </c>
      <c r="L163" s="22">
        <f t="shared" si="61"/>
        <v>0</v>
      </c>
      <c r="M163" s="22">
        <f t="shared" si="61"/>
        <v>0</v>
      </c>
      <c r="N163" s="22">
        <f t="shared" si="61"/>
        <v>0</v>
      </c>
      <c r="O163" s="22">
        <f t="shared" si="61"/>
        <v>0</v>
      </c>
      <c r="P163" s="49">
        <f t="shared" si="49"/>
        <v>1812.9</v>
      </c>
      <c r="Q163" s="41"/>
    </row>
    <row r="164" spans="1:17" ht="30" x14ac:dyDescent="0.25">
      <c r="A164" s="167"/>
      <c r="B164" s="146"/>
      <c r="C164" s="136"/>
      <c r="D164" s="38" t="s">
        <v>29</v>
      </c>
      <c r="E164" s="22"/>
      <c r="F164" s="22"/>
      <c r="G164" s="12"/>
      <c r="H164" s="22"/>
      <c r="I164" s="22"/>
      <c r="J164" s="22"/>
      <c r="K164" s="22"/>
      <c r="L164" s="22"/>
      <c r="M164" s="22"/>
      <c r="N164" s="22"/>
      <c r="O164" s="22"/>
      <c r="P164" s="49">
        <f t="shared" si="49"/>
        <v>0</v>
      </c>
      <c r="Q164" s="41"/>
    </row>
    <row r="165" spans="1:17" ht="22.5" customHeight="1" x14ac:dyDescent="0.25">
      <c r="A165" s="167"/>
      <c r="B165" s="146"/>
      <c r="C165" s="136"/>
      <c r="D165" s="38" t="s">
        <v>30</v>
      </c>
      <c r="E165" s="22"/>
      <c r="F165" s="22"/>
      <c r="G165" s="12"/>
      <c r="H165" s="22"/>
      <c r="I165" s="22"/>
      <c r="J165" s="22"/>
      <c r="K165" s="22"/>
      <c r="L165" s="22"/>
      <c r="M165" s="22"/>
      <c r="N165" s="22"/>
      <c r="O165" s="22"/>
      <c r="P165" s="49">
        <f t="shared" si="49"/>
        <v>0</v>
      </c>
      <c r="Q165" s="41"/>
    </row>
    <row r="166" spans="1:17" ht="21.75" customHeight="1" x14ac:dyDescent="0.25">
      <c r="A166" s="167"/>
      <c r="B166" s="146"/>
      <c r="C166" s="136"/>
      <c r="D166" s="38" t="s">
        <v>31</v>
      </c>
      <c r="E166" s="22">
        <v>435.7</v>
      </c>
      <c r="F166" s="22">
        <v>445.4</v>
      </c>
      <c r="G166" s="12">
        <v>465.9</v>
      </c>
      <c r="H166" s="22">
        <v>465.9</v>
      </c>
      <c r="I166" s="103">
        <f t="shared" ref="I166:O166" si="62">I167+I168+I169+I170</f>
        <v>0</v>
      </c>
      <c r="J166" s="103">
        <f t="shared" si="62"/>
        <v>0</v>
      </c>
      <c r="K166" s="103">
        <f t="shared" si="62"/>
        <v>0</v>
      </c>
      <c r="L166" s="103">
        <f t="shared" si="62"/>
        <v>0</v>
      </c>
      <c r="M166" s="103">
        <f t="shared" si="62"/>
        <v>0</v>
      </c>
      <c r="N166" s="103">
        <f t="shared" si="62"/>
        <v>0</v>
      </c>
      <c r="O166" s="103">
        <f t="shared" si="62"/>
        <v>0</v>
      </c>
      <c r="P166" s="49">
        <f>SUM(E166:H166)</f>
        <v>1812.9</v>
      </c>
      <c r="Q166" s="41"/>
    </row>
    <row r="167" spans="1:17" ht="16.5" thickBot="1" x14ac:dyDescent="0.3">
      <c r="A167" s="170"/>
      <c r="B167" s="171"/>
      <c r="C167" s="172"/>
      <c r="D167" s="43" t="s">
        <v>32</v>
      </c>
      <c r="E167" s="44"/>
      <c r="F167" s="44"/>
      <c r="G167" s="45"/>
      <c r="H167" s="44"/>
      <c r="I167" s="44"/>
      <c r="J167" s="44"/>
      <c r="K167" s="44"/>
      <c r="L167" s="44"/>
      <c r="M167" s="44"/>
      <c r="N167" s="44"/>
      <c r="O167" s="44"/>
      <c r="P167" s="51"/>
      <c r="Q167" s="46"/>
    </row>
    <row r="168" spans="1:17" ht="17.25" customHeight="1" x14ac:dyDescent="0.25">
      <c r="A168" s="16"/>
      <c r="B168" s="166"/>
      <c r="Q168"/>
    </row>
    <row r="169" spans="1:17" x14ac:dyDescent="0.25">
      <c r="B169" s="166"/>
      <c r="Q169"/>
    </row>
    <row r="170" spans="1:17" x14ac:dyDescent="0.25">
      <c r="B170" s="166"/>
      <c r="Q170"/>
    </row>
    <row r="171" spans="1:17" x14ac:dyDescent="0.25">
      <c r="B171" s="166"/>
      <c r="Q171"/>
    </row>
    <row r="172" spans="1:17" x14ac:dyDescent="0.25">
      <c r="B172" s="166"/>
      <c r="Q172"/>
    </row>
    <row r="173" spans="1:17" ht="17.25" customHeight="1" x14ac:dyDescent="0.25">
      <c r="B173" s="166"/>
      <c r="Q173"/>
    </row>
    <row r="174" spans="1:17" x14ac:dyDescent="0.25">
      <c r="B174" s="97"/>
      <c r="Q174"/>
    </row>
    <row r="175" spans="1:17" x14ac:dyDescent="0.25">
      <c r="B175" s="97"/>
      <c r="Q175"/>
    </row>
    <row r="176" spans="1:17" x14ac:dyDescent="0.25">
      <c r="B176" s="97"/>
      <c r="Q176"/>
    </row>
    <row r="177" spans="2:17" x14ac:dyDescent="0.25">
      <c r="B177" s="97"/>
      <c r="Q177"/>
    </row>
    <row r="178" spans="2:17" ht="14.25" customHeight="1" x14ac:dyDescent="0.25">
      <c r="B178" s="97"/>
      <c r="Q178"/>
    </row>
    <row r="179" spans="2:17" x14ac:dyDescent="0.25">
      <c r="B179" s="97"/>
      <c r="Q179"/>
    </row>
    <row r="180" spans="2:17" x14ac:dyDescent="0.25">
      <c r="B180" s="97"/>
      <c r="Q180"/>
    </row>
    <row r="181" spans="2:17" x14ac:dyDescent="0.25">
      <c r="B181" s="97"/>
      <c r="Q181"/>
    </row>
    <row r="182" spans="2:17" ht="30.75" customHeight="1" x14ac:dyDescent="0.25">
      <c r="B182" s="97"/>
      <c r="Q182"/>
    </row>
    <row r="183" spans="2:17" x14ac:dyDescent="0.25">
      <c r="B183" s="97"/>
      <c r="Q183"/>
    </row>
    <row r="184" spans="2:17" x14ac:dyDescent="0.25">
      <c r="B184" s="97"/>
      <c r="Q184"/>
    </row>
    <row r="185" spans="2:17" x14ac:dyDescent="0.25">
      <c r="Q185"/>
    </row>
    <row r="186" spans="2:17" x14ac:dyDescent="0.25">
      <c r="Q186"/>
    </row>
    <row r="187" spans="2:17" x14ac:dyDescent="0.25">
      <c r="Q187"/>
    </row>
    <row r="188" spans="2:17" x14ac:dyDescent="0.25">
      <c r="Q188"/>
    </row>
    <row r="189" spans="2:17" x14ac:dyDescent="0.25">
      <c r="Q189"/>
    </row>
    <row r="190" spans="2:17" x14ac:dyDescent="0.25">
      <c r="Q190"/>
    </row>
    <row r="191" spans="2:17" x14ac:dyDescent="0.25">
      <c r="Q191"/>
    </row>
    <row r="192" spans="2:17" x14ac:dyDescent="0.25">
      <c r="Q192"/>
    </row>
    <row r="193" spans="17:17" x14ac:dyDescent="0.25">
      <c r="Q193"/>
    </row>
    <row r="194" spans="17:17" x14ac:dyDescent="0.25">
      <c r="Q194"/>
    </row>
    <row r="195" spans="17:17" x14ac:dyDescent="0.25">
      <c r="Q195"/>
    </row>
    <row r="196" spans="17:17" x14ac:dyDescent="0.25">
      <c r="Q196"/>
    </row>
    <row r="197" spans="17:17" x14ac:dyDescent="0.25">
      <c r="Q197"/>
    </row>
    <row r="198" spans="17:17" ht="18" customHeight="1" x14ac:dyDescent="0.25">
      <c r="Q198"/>
    </row>
    <row r="199" spans="17:17" ht="18" customHeight="1" x14ac:dyDescent="0.25">
      <c r="Q199"/>
    </row>
    <row r="200" spans="17:17" x14ac:dyDescent="0.25">
      <c r="Q200"/>
    </row>
    <row r="201" spans="17:17" x14ac:dyDescent="0.25">
      <c r="Q201"/>
    </row>
    <row r="202" spans="17:17" x14ac:dyDescent="0.25">
      <c r="Q202"/>
    </row>
    <row r="203" spans="17:17" x14ac:dyDescent="0.25">
      <c r="Q203"/>
    </row>
  </sheetData>
  <mergeCells count="86">
    <mergeCell ref="A88:A92"/>
    <mergeCell ref="B88:B92"/>
    <mergeCell ref="C88:C92"/>
    <mergeCell ref="A78:A82"/>
    <mergeCell ref="B78:B82"/>
    <mergeCell ref="C78:C82"/>
    <mergeCell ref="C83:C87"/>
    <mergeCell ref="B83:B87"/>
    <mergeCell ref="A83:A87"/>
    <mergeCell ref="B168:B173"/>
    <mergeCell ref="A158:A162"/>
    <mergeCell ref="B158:B162"/>
    <mergeCell ref="C158:C162"/>
    <mergeCell ref="B143:B147"/>
    <mergeCell ref="C143:C147"/>
    <mergeCell ref="A163:A167"/>
    <mergeCell ref="B163:B167"/>
    <mergeCell ref="C163:C167"/>
    <mergeCell ref="A143:A147"/>
    <mergeCell ref="A148:A152"/>
    <mergeCell ref="B148:B152"/>
    <mergeCell ref="C148:C152"/>
    <mergeCell ref="A153:A157"/>
    <mergeCell ref="B153:B157"/>
    <mergeCell ref="C153:C157"/>
    <mergeCell ref="A98:A112"/>
    <mergeCell ref="A113:A127"/>
    <mergeCell ref="B113:B127"/>
    <mergeCell ref="C118:C122"/>
    <mergeCell ref="C123:C127"/>
    <mergeCell ref="C98:C102"/>
    <mergeCell ref="C113:C117"/>
    <mergeCell ref="C103:C107"/>
    <mergeCell ref="C108:C112"/>
    <mergeCell ref="B98:B112"/>
    <mergeCell ref="B138:B142"/>
    <mergeCell ref="A138:A142"/>
    <mergeCell ref="C138:C142"/>
    <mergeCell ref="A128:A132"/>
    <mergeCell ref="B128:B132"/>
    <mergeCell ref="C133:C137"/>
    <mergeCell ref="A133:A137"/>
    <mergeCell ref="B133:B137"/>
    <mergeCell ref="C128:C132"/>
    <mergeCell ref="A38:A52"/>
    <mergeCell ref="B38:B52"/>
    <mergeCell ref="C38:C42"/>
    <mergeCell ref="C43:C47"/>
    <mergeCell ref="C48:C52"/>
    <mergeCell ref="E2:Q2"/>
    <mergeCell ref="B23:B37"/>
    <mergeCell ref="C23:C27"/>
    <mergeCell ref="C28:C32"/>
    <mergeCell ref="C33:C37"/>
    <mergeCell ref="A3:Q3"/>
    <mergeCell ref="E4:P4"/>
    <mergeCell ref="A4:A6"/>
    <mergeCell ref="E5:P5"/>
    <mergeCell ref="B4:B6"/>
    <mergeCell ref="C4:C6"/>
    <mergeCell ref="D4:D6"/>
    <mergeCell ref="A23:A37"/>
    <mergeCell ref="A8:A22"/>
    <mergeCell ref="B8:B22"/>
    <mergeCell ref="C8:C12"/>
    <mergeCell ref="B68:B72"/>
    <mergeCell ref="C73:C77"/>
    <mergeCell ref="C68:C72"/>
    <mergeCell ref="B73:B77"/>
    <mergeCell ref="A68:A72"/>
    <mergeCell ref="A93:A97"/>
    <mergeCell ref="B93:B97"/>
    <mergeCell ref="C93:C97"/>
    <mergeCell ref="H1:P1"/>
    <mergeCell ref="A58:A62"/>
    <mergeCell ref="B58:B62"/>
    <mergeCell ref="C58:C62"/>
    <mergeCell ref="B63:B67"/>
    <mergeCell ref="C63:C67"/>
    <mergeCell ref="A53:A57"/>
    <mergeCell ref="B53:B57"/>
    <mergeCell ref="C53:C57"/>
    <mergeCell ref="A63:A67"/>
    <mergeCell ref="C13:C17"/>
    <mergeCell ref="C18:C22"/>
    <mergeCell ref="A73:A77"/>
  </mergeCells>
  <pageMargins left="0.11811023622047245" right="0.11811023622047245" top="0.35433070866141736" bottom="0.35433070866141736" header="0.31496062992125984" footer="0.31496062992125984"/>
  <pageSetup paperSize="9" scale="67" fitToHeight="0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opLeftCell="A19" zoomScaleNormal="100" workbookViewId="0">
      <selection activeCell="B19" sqref="B19"/>
    </sheetView>
  </sheetViews>
  <sheetFormatPr defaultRowHeight="15.75" x14ac:dyDescent="0.25"/>
  <cols>
    <col min="1" max="1" width="7.85546875" style="1" customWidth="1"/>
    <col min="2" max="2" width="28.5703125" style="1" customWidth="1"/>
    <col min="3" max="3" width="16.85546875" style="1" customWidth="1"/>
    <col min="4" max="4" width="12" style="1" customWidth="1"/>
    <col min="5" max="15" width="9.140625" style="1"/>
  </cols>
  <sheetData>
    <row r="1" spans="1:18" ht="5.25" customHeight="1" x14ac:dyDescent="0.25"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1:18" ht="30.75" customHeight="1" x14ac:dyDescent="0.25">
      <c r="D2" s="92"/>
      <c r="E2" s="92"/>
      <c r="F2" s="92"/>
      <c r="G2" s="92"/>
      <c r="H2" s="92"/>
      <c r="I2" s="92"/>
      <c r="J2" s="116" t="s">
        <v>126</v>
      </c>
      <c r="K2" s="173"/>
      <c r="L2" s="173"/>
      <c r="M2" s="173"/>
      <c r="N2" s="173"/>
      <c r="O2" s="173"/>
      <c r="P2" s="92"/>
      <c r="Q2" s="92"/>
      <c r="R2" s="92"/>
    </row>
    <row r="3" spans="1:18" ht="83.25" customHeight="1" x14ac:dyDescent="0.25">
      <c r="D3" s="92"/>
      <c r="E3" s="92"/>
      <c r="F3" s="92"/>
      <c r="G3" s="92"/>
      <c r="H3" s="92"/>
      <c r="I3" s="92"/>
      <c r="J3" s="116" t="s">
        <v>104</v>
      </c>
      <c r="K3" s="173"/>
      <c r="L3" s="173"/>
      <c r="M3" s="173"/>
      <c r="N3" s="173"/>
      <c r="O3" s="173"/>
    </row>
    <row r="4" spans="1:18" ht="38.25" customHeight="1" thickBot="1" x14ac:dyDescent="0.3">
      <c r="A4" s="122" t="s">
        <v>50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18" ht="45.75" customHeight="1" x14ac:dyDescent="0.25">
      <c r="A5" s="67" t="s">
        <v>0</v>
      </c>
      <c r="B5" s="186" t="s">
        <v>41</v>
      </c>
      <c r="C5" s="187" t="s">
        <v>42</v>
      </c>
      <c r="D5" s="187" t="s">
        <v>2</v>
      </c>
      <c r="E5" s="187" t="s">
        <v>43</v>
      </c>
      <c r="F5" s="187"/>
      <c r="G5" s="187"/>
      <c r="H5" s="187"/>
      <c r="I5" s="187"/>
      <c r="J5" s="187"/>
      <c r="K5" s="187"/>
      <c r="L5" s="187"/>
      <c r="M5" s="187"/>
      <c r="N5" s="187"/>
      <c r="O5" s="189"/>
    </row>
    <row r="6" spans="1:18" ht="19.5" customHeight="1" x14ac:dyDescent="0.25">
      <c r="A6" s="68" t="s">
        <v>24</v>
      </c>
      <c r="B6" s="114"/>
      <c r="C6" s="188"/>
      <c r="D6" s="188"/>
      <c r="E6" s="52">
        <v>2020</v>
      </c>
      <c r="F6" s="52">
        <v>2021</v>
      </c>
      <c r="G6" s="52">
        <v>2022</v>
      </c>
      <c r="H6" s="4">
        <v>2023</v>
      </c>
      <c r="I6" s="4">
        <v>2024</v>
      </c>
      <c r="J6" s="4">
        <v>2025</v>
      </c>
      <c r="K6" s="4">
        <v>2026</v>
      </c>
      <c r="L6" s="4">
        <v>2027</v>
      </c>
      <c r="M6" s="4">
        <v>2028</v>
      </c>
      <c r="N6" s="52">
        <v>2029</v>
      </c>
      <c r="O6" s="48">
        <v>2030</v>
      </c>
    </row>
    <row r="7" spans="1:18" x14ac:dyDescent="0.25">
      <c r="A7" s="68">
        <v>1</v>
      </c>
      <c r="B7" s="52">
        <v>2</v>
      </c>
      <c r="C7" s="60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52">
        <v>9</v>
      </c>
      <c r="J7" s="52">
        <v>10</v>
      </c>
      <c r="K7" s="52">
        <v>11</v>
      </c>
      <c r="L7" s="52">
        <v>12</v>
      </c>
      <c r="M7" s="52">
        <v>13</v>
      </c>
      <c r="N7" s="52">
        <v>14</v>
      </c>
      <c r="O7" s="48">
        <v>15</v>
      </c>
    </row>
    <row r="8" spans="1:18" x14ac:dyDescent="0.25">
      <c r="A8" s="69" t="s">
        <v>4</v>
      </c>
      <c r="B8" s="175" t="s">
        <v>8</v>
      </c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7"/>
    </row>
    <row r="9" spans="1:18" ht="15.75" customHeight="1" x14ac:dyDescent="0.25">
      <c r="A9" s="179" t="s">
        <v>9</v>
      </c>
      <c r="B9" s="108" t="s">
        <v>57</v>
      </c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1"/>
    </row>
    <row r="10" spans="1:18" ht="15" x14ac:dyDescent="0.25">
      <c r="A10" s="179"/>
      <c r="B10" s="192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4"/>
    </row>
    <row r="11" spans="1:18" ht="160.5" customHeight="1" x14ac:dyDescent="0.25">
      <c r="A11" s="70" t="s">
        <v>34</v>
      </c>
      <c r="B11" s="65" t="s">
        <v>121</v>
      </c>
      <c r="C11" s="81" t="s">
        <v>44</v>
      </c>
      <c r="D11" s="37" t="s">
        <v>45</v>
      </c>
      <c r="E11" s="66">
        <v>12</v>
      </c>
      <c r="F11" s="66">
        <v>15</v>
      </c>
      <c r="G11" s="66">
        <v>15</v>
      </c>
      <c r="H11" s="66">
        <v>15</v>
      </c>
      <c r="I11" s="66">
        <v>15</v>
      </c>
      <c r="J11" s="66">
        <v>15</v>
      </c>
      <c r="K11" s="66">
        <v>15</v>
      </c>
      <c r="L11" s="66">
        <v>15</v>
      </c>
      <c r="M11" s="66">
        <v>15</v>
      </c>
      <c r="N11" s="66">
        <v>15</v>
      </c>
      <c r="O11" s="66">
        <v>15</v>
      </c>
    </row>
    <row r="12" spans="1:18" ht="72.75" customHeight="1" x14ac:dyDescent="0.25">
      <c r="A12" s="71" t="s">
        <v>35</v>
      </c>
      <c r="B12" s="53" t="s">
        <v>108</v>
      </c>
      <c r="C12" s="80" t="s">
        <v>71</v>
      </c>
      <c r="D12" s="52" t="s">
        <v>6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72">
        <v>0</v>
      </c>
    </row>
    <row r="13" spans="1:18" ht="87" customHeight="1" x14ac:dyDescent="0.25">
      <c r="A13" s="71" t="s">
        <v>36</v>
      </c>
      <c r="B13" s="91" t="s">
        <v>107</v>
      </c>
      <c r="C13" s="80" t="s">
        <v>55</v>
      </c>
      <c r="D13" s="90" t="s">
        <v>6</v>
      </c>
      <c r="E13" s="19">
        <v>5</v>
      </c>
      <c r="F13" s="19">
        <v>7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72">
        <v>0</v>
      </c>
    </row>
    <row r="14" spans="1:18" ht="87" customHeight="1" x14ac:dyDescent="0.25">
      <c r="A14" s="71" t="s">
        <v>105</v>
      </c>
      <c r="B14" s="21" t="s">
        <v>106</v>
      </c>
      <c r="C14" s="94" t="s">
        <v>110</v>
      </c>
      <c r="D14" s="23" t="s">
        <v>6</v>
      </c>
      <c r="E14" s="95">
        <v>3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72">
        <v>0</v>
      </c>
      <c r="O14" s="72">
        <v>0</v>
      </c>
    </row>
    <row r="15" spans="1:18" ht="115.5" customHeight="1" x14ac:dyDescent="0.25">
      <c r="A15" s="93" t="s">
        <v>111</v>
      </c>
      <c r="B15" s="21" t="s">
        <v>112</v>
      </c>
      <c r="C15" s="94" t="s">
        <v>110</v>
      </c>
      <c r="D15" s="23" t="s">
        <v>6</v>
      </c>
      <c r="E15" s="95">
        <v>9</v>
      </c>
      <c r="F15" s="19">
        <v>5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72">
        <v>0</v>
      </c>
    </row>
    <row r="16" spans="1:18" ht="115.5" customHeight="1" x14ac:dyDescent="0.25">
      <c r="A16" s="93" t="s">
        <v>114</v>
      </c>
      <c r="B16" s="21" t="s">
        <v>116</v>
      </c>
      <c r="C16" s="94" t="s">
        <v>110</v>
      </c>
      <c r="D16" s="23" t="s">
        <v>6</v>
      </c>
      <c r="E16" s="95">
        <v>1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</row>
    <row r="17" spans="1:15" ht="193.5" customHeight="1" x14ac:dyDescent="0.25">
      <c r="A17" s="93" t="s">
        <v>119</v>
      </c>
      <c r="B17" s="21" t="s">
        <v>120</v>
      </c>
      <c r="C17" s="94" t="s">
        <v>110</v>
      </c>
      <c r="D17" s="104" t="s">
        <v>6</v>
      </c>
      <c r="E17" s="95">
        <v>0</v>
      </c>
      <c r="F17" s="95">
        <v>3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</row>
    <row r="18" spans="1:15" ht="64.5" customHeight="1" x14ac:dyDescent="0.25">
      <c r="A18" s="93" t="s">
        <v>122</v>
      </c>
      <c r="B18" s="105" t="s">
        <v>123</v>
      </c>
      <c r="C18" s="94" t="s">
        <v>110</v>
      </c>
      <c r="D18" s="104" t="s">
        <v>6</v>
      </c>
      <c r="E18" s="95">
        <v>0</v>
      </c>
      <c r="F18" s="95">
        <v>0</v>
      </c>
      <c r="G18" s="95">
        <v>10</v>
      </c>
      <c r="H18" s="95">
        <v>8</v>
      </c>
      <c r="I18" s="95">
        <v>8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6">
        <v>0</v>
      </c>
    </row>
    <row r="19" spans="1:15" ht="141.75" customHeight="1" x14ac:dyDescent="0.25">
      <c r="A19" s="93" t="s">
        <v>124</v>
      </c>
      <c r="B19" s="105" t="s">
        <v>125</v>
      </c>
      <c r="C19" s="94" t="s">
        <v>110</v>
      </c>
      <c r="D19" s="104" t="s">
        <v>6</v>
      </c>
      <c r="E19" s="95">
        <v>0</v>
      </c>
      <c r="F19" s="95">
        <v>0</v>
      </c>
      <c r="G19" s="95">
        <v>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6">
        <v>0</v>
      </c>
    </row>
    <row r="20" spans="1:15" ht="27.75" hidden="1" customHeight="1" x14ac:dyDescent="0.25">
      <c r="A20" s="93"/>
      <c r="B20" s="21"/>
      <c r="C20" s="94"/>
      <c r="D20" s="23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6"/>
    </row>
    <row r="21" spans="1:15" ht="15" customHeight="1" x14ac:dyDescent="0.25">
      <c r="A21" s="178" t="s">
        <v>18</v>
      </c>
      <c r="B21" s="180" t="s">
        <v>46</v>
      </c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81"/>
    </row>
    <row r="22" spans="1:15" ht="12.75" customHeight="1" x14ac:dyDescent="0.25">
      <c r="A22" s="179"/>
      <c r="B22" s="182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4"/>
    </row>
    <row r="23" spans="1:15" ht="21.75" customHeight="1" x14ac:dyDescent="0.25">
      <c r="A23" s="73" t="s">
        <v>12</v>
      </c>
      <c r="B23" s="114" t="s">
        <v>56</v>
      </c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85"/>
    </row>
    <row r="24" spans="1:15" ht="84.75" customHeight="1" x14ac:dyDescent="0.25">
      <c r="A24" s="74" t="s">
        <v>38</v>
      </c>
      <c r="B24" s="59" t="s">
        <v>62</v>
      </c>
      <c r="C24" s="80" t="s">
        <v>73</v>
      </c>
      <c r="D24" s="52" t="s">
        <v>6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48">
        <v>0</v>
      </c>
    </row>
    <row r="25" spans="1:15" ht="130.5" customHeight="1" x14ac:dyDescent="0.25">
      <c r="A25" s="74" t="s">
        <v>39</v>
      </c>
      <c r="B25" s="59" t="s">
        <v>67</v>
      </c>
      <c r="C25" s="80" t="s">
        <v>70</v>
      </c>
      <c r="D25" s="52" t="s">
        <v>6</v>
      </c>
      <c r="E25" s="52">
        <v>8</v>
      </c>
      <c r="F25" s="52">
        <v>8</v>
      </c>
      <c r="G25" s="52">
        <v>10</v>
      </c>
      <c r="H25" s="52">
        <v>11</v>
      </c>
      <c r="I25" s="52">
        <v>12</v>
      </c>
      <c r="J25" s="52">
        <v>13</v>
      </c>
      <c r="K25" s="52">
        <v>14</v>
      </c>
      <c r="L25" s="52">
        <v>15</v>
      </c>
      <c r="M25" s="52">
        <v>16</v>
      </c>
      <c r="N25" s="52">
        <v>17</v>
      </c>
      <c r="O25" s="48">
        <v>18</v>
      </c>
    </row>
    <row r="26" spans="1:15" ht="102.75" customHeight="1" x14ac:dyDescent="0.25">
      <c r="A26" s="74" t="s">
        <v>63</v>
      </c>
      <c r="B26" s="59" t="s">
        <v>66</v>
      </c>
      <c r="C26" s="80" t="s">
        <v>72</v>
      </c>
      <c r="D26" s="52" t="s">
        <v>6</v>
      </c>
      <c r="E26" s="52">
        <v>300</v>
      </c>
      <c r="F26" s="52">
        <v>305</v>
      </c>
      <c r="G26" s="52">
        <v>307</v>
      </c>
      <c r="H26" s="52">
        <v>310</v>
      </c>
      <c r="I26" s="52">
        <v>314</v>
      </c>
      <c r="J26" s="52">
        <v>317</v>
      </c>
      <c r="K26" s="52">
        <v>320</v>
      </c>
      <c r="L26" s="52">
        <v>323</v>
      </c>
      <c r="M26" s="52">
        <v>327</v>
      </c>
      <c r="N26" s="52">
        <v>330</v>
      </c>
      <c r="O26" s="48">
        <v>335</v>
      </c>
    </row>
    <row r="27" spans="1:15" ht="130.5" customHeight="1" x14ac:dyDescent="0.25">
      <c r="A27" s="74" t="s">
        <v>64</v>
      </c>
      <c r="B27" s="59" t="s">
        <v>65</v>
      </c>
      <c r="C27" s="80" t="s">
        <v>72</v>
      </c>
      <c r="D27" s="52" t="s">
        <v>6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48">
        <v>0</v>
      </c>
    </row>
    <row r="28" spans="1:15" ht="42" customHeight="1" x14ac:dyDescent="0.25">
      <c r="A28" s="69" t="s">
        <v>19</v>
      </c>
      <c r="B28" s="175" t="s">
        <v>48</v>
      </c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7"/>
    </row>
    <row r="29" spans="1:15" ht="19.5" customHeight="1" x14ac:dyDescent="0.25">
      <c r="A29" s="75" t="s">
        <v>14</v>
      </c>
      <c r="B29" s="175" t="s">
        <v>49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7"/>
    </row>
    <row r="30" spans="1:15" ht="83.25" customHeight="1" x14ac:dyDescent="0.25">
      <c r="A30" s="76" t="s">
        <v>40</v>
      </c>
      <c r="B30" s="27" t="s">
        <v>68</v>
      </c>
      <c r="C30" s="28" t="s">
        <v>54</v>
      </c>
      <c r="D30" s="56" t="s">
        <v>47</v>
      </c>
      <c r="E30" s="37">
        <v>4</v>
      </c>
      <c r="F30" s="37">
        <v>5</v>
      </c>
      <c r="G30" s="37">
        <v>5</v>
      </c>
      <c r="H30" s="37">
        <v>5</v>
      </c>
      <c r="I30" s="37">
        <v>5</v>
      </c>
      <c r="J30" s="37">
        <v>5</v>
      </c>
      <c r="K30" s="37">
        <v>5</v>
      </c>
      <c r="L30" s="37">
        <v>5</v>
      </c>
      <c r="M30" s="37">
        <v>5</v>
      </c>
      <c r="N30" s="37">
        <v>5</v>
      </c>
      <c r="O30" s="37">
        <v>5</v>
      </c>
    </row>
    <row r="31" spans="1:15" ht="103.5" customHeight="1" thickBot="1" x14ac:dyDescent="0.3">
      <c r="A31" s="77" t="s">
        <v>52</v>
      </c>
      <c r="B31" s="79" t="s">
        <v>69</v>
      </c>
      <c r="C31" s="36" t="s">
        <v>53</v>
      </c>
      <c r="D31" s="35" t="s">
        <v>47</v>
      </c>
      <c r="E31" s="35">
        <v>1</v>
      </c>
      <c r="F31" s="35">
        <v>1</v>
      </c>
      <c r="G31" s="35">
        <v>1</v>
      </c>
      <c r="H31" s="35">
        <v>1</v>
      </c>
      <c r="I31" s="35">
        <v>1</v>
      </c>
      <c r="J31" s="35">
        <v>1</v>
      </c>
      <c r="K31" s="35">
        <v>1</v>
      </c>
      <c r="L31" s="35">
        <v>1</v>
      </c>
      <c r="M31" s="35">
        <v>1</v>
      </c>
      <c r="N31" s="35">
        <v>1</v>
      </c>
      <c r="O31" s="78">
        <v>1</v>
      </c>
    </row>
    <row r="32" spans="1:15" ht="21.75" hidden="1" customHeight="1" x14ac:dyDescent="0.25">
      <c r="A32" s="25"/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 ht="44.25" hidden="1" customHeight="1" x14ac:dyDescent="0.25">
      <c r="A33" s="25"/>
      <c r="B33" s="29"/>
      <c r="C33" s="32"/>
      <c r="D33" s="32"/>
      <c r="E33" s="32"/>
      <c r="F33" s="32"/>
      <c r="G33" s="32"/>
      <c r="H33" s="32"/>
      <c r="I33" s="33"/>
      <c r="J33" s="33"/>
      <c r="K33" s="33"/>
      <c r="L33" s="33"/>
      <c r="M33" s="33"/>
      <c r="N33" s="32"/>
      <c r="O33" s="32"/>
    </row>
    <row r="34" spans="1:15" ht="35.25" hidden="1" customHeight="1" x14ac:dyDescent="0.25">
      <c r="A34" s="26"/>
      <c r="B34" s="30"/>
      <c r="C34" s="34"/>
      <c r="D34" s="34"/>
      <c r="E34" s="34"/>
      <c r="F34" s="34"/>
      <c r="G34" s="34"/>
      <c r="H34" s="34"/>
      <c r="I34" s="20"/>
      <c r="J34" s="20"/>
      <c r="K34" s="20"/>
      <c r="L34" s="20"/>
      <c r="M34" s="20"/>
      <c r="N34" s="34"/>
      <c r="O34" s="34"/>
    </row>
    <row r="36" spans="1:15" x14ac:dyDescent="0.25">
      <c r="B36" s="24"/>
    </row>
    <row r="41" spans="1:15" ht="45" customHeight="1" x14ac:dyDescent="0.25"/>
  </sheetData>
  <mergeCells count="16">
    <mergeCell ref="B29:O29"/>
    <mergeCell ref="A21:A22"/>
    <mergeCell ref="B21:O22"/>
    <mergeCell ref="B23:O23"/>
    <mergeCell ref="B5:B6"/>
    <mergeCell ref="C5:C6"/>
    <mergeCell ref="D5:D6"/>
    <mergeCell ref="E5:O5"/>
    <mergeCell ref="B8:O8"/>
    <mergeCell ref="A9:A10"/>
    <mergeCell ref="B9:O10"/>
    <mergeCell ref="J3:O3"/>
    <mergeCell ref="J2:O2"/>
    <mergeCell ref="D1:O1"/>
    <mergeCell ref="A4:O4"/>
    <mergeCell ref="B28:O28"/>
  </mergeCells>
  <pageMargins left="0.70866141732283472" right="0.11811023622047245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2022-08-15T06:01:08Z</dcterms:modified>
</cp:coreProperties>
</file>