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0" windowWidth="19440" windowHeight="1488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0" i="1"/>
  <c r="D141"/>
  <c r="D135"/>
  <c r="D136"/>
  <c r="D145" l="1"/>
  <c r="D291" l="1"/>
  <c r="D276"/>
  <c r="D179"/>
  <c r="D159"/>
  <c r="D149"/>
  <c r="D126"/>
  <c r="D142"/>
  <c r="D137"/>
  <c r="D96"/>
  <c r="D93"/>
  <c r="D90"/>
  <c r="D85"/>
  <c r="D77"/>
  <c r="D70"/>
  <c r="D47"/>
  <c r="D46" s="1"/>
  <c r="D37" l="1"/>
  <c r="D22"/>
  <c r="D167" l="1"/>
  <c r="D151"/>
  <c r="D150" s="1"/>
  <c r="D287" l="1"/>
  <c r="D254" l="1"/>
  <c r="D255"/>
  <c r="D257"/>
  <c r="D256" s="1"/>
  <c r="D231" l="1"/>
  <c r="D184"/>
  <c r="D192"/>
  <c r="D175" l="1"/>
  <c r="D174" s="1"/>
  <c r="D177" l="1"/>
  <c r="D176" s="1"/>
  <c r="D163" l="1"/>
  <c r="D155"/>
  <c r="D73"/>
  <c r="D65"/>
  <c r="D147" l="1"/>
  <c r="D292" l="1"/>
  <c r="D252"/>
  <c r="D251" s="1"/>
  <c r="D168" l="1"/>
  <c r="D60" l="1"/>
  <c r="D76" l="1"/>
  <c r="D189" l="1"/>
  <c r="D138" l="1"/>
  <c r="D148" l="1"/>
  <c r="D178" l="1"/>
  <c r="D146" l="1"/>
  <c r="D271" l="1"/>
  <c r="D286" l="1"/>
  <c r="D284" l="1"/>
  <c r="D283" s="1"/>
  <c r="D285"/>
  <c r="D64" l="1"/>
  <c r="D62"/>
  <c r="D40" l="1"/>
  <c r="D108" l="1"/>
  <c r="D112" l="1"/>
  <c r="D110" l="1"/>
  <c r="B97" l="1"/>
  <c r="D97" l="1"/>
  <c r="D269" l="1"/>
  <c r="D156" l="1"/>
  <c r="D234" l="1"/>
  <c r="D116" l="1"/>
  <c r="D101" l="1"/>
  <c r="D100" s="1"/>
  <c r="D99" s="1"/>
  <c r="D232" l="1"/>
  <c r="D58"/>
  <c r="D154" l="1"/>
  <c r="D133"/>
  <c r="D56"/>
  <c r="D72"/>
  <c r="D71" s="1"/>
  <c r="D29"/>
  <c r="D31"/>
  <c r="D185" l="1"/>
  <c r="D197"/>
  <c r="D196" s="1"/>
  <c r="D195" s="1"/>
  <c r="D183"/>
  <c r="D193"/>
  <c r="D128"/>
  <c r="D210"/>
  <c r="D125"/>
  <c r="D293"/>
  <c r="D220"/>
  <c r="D290" l="1"/>
  <c r="D300" l="1"/>
  <c r="D299" s="1"/>
  <c r="D297"/>
  <c r="D296" s="1"/>
  <c r="D242"/>
  <c r="D238"/>
  <c r="D208"/>
  <c r="D206"/>
  <c r="D202"/>
  <c r="D120"/>
  <c r="D80"/>
  <c r="D84"/>
  <c r="D115" l="1"/>
  <c r="D114" s="1"/>
  <c r="D95"/>
  <c r="D94" s="1"/>
  <c r="D92"/>
  <c r="D91" s="1"/>
  <c r="D89"/>
  <c r="D191"/>
  <c r="D88" l="1"/>
  <c r="D87" s="1"/>
  <c r="D275"/>
  <c r="D158"/>
  <c r="D86" l="1"/>
  <c r="D289"/>
  <c r="D288" s="1"/>
  <c r="D213" l="1"/>
  <c r="D248"/>
  <c r="D247" s="1"/>
  <c r="D246" s="1"/>
  <c r="D170"/>
  <c r="D166"/>
  <c r="D160"/>
  <c r="D106"/>
  <c r="D105" s="1"/>
  <c r="D104" l="1"/>
  <c r="D103" s="1"/>
  <c r="D267"/>
  <c r="D265"/>
  <c r="D263"/>
  <c r="D261"/>
  <c r="D260" l="1"/>
  <c r="D259" s="1"/>
  <c r="D281"/>
  <c r="D277"/>
  <c r="D69"/>
  <c r="D68" s="1"/>
  <c r="D75" l="1"/>
  <c r="D74" s="1"/>
  <c r="D66"/>
  <c r="D38"/>
  <c r="D44"/>
  <c r="D42"/>
  <c r="D36"/>
  <c r="D50"/>
  <c r="D25"/>
  <c r="D33"/>
  <c r="D21"/>
  <c r="D244" l="1"/>
  <c r="D237" l="1"/>
  <c r="D236" s="1"/>
  <c r="D230"/>
  <c r="D216"/>
  <c r="D228"/>
  <c r="D226"/>
  <c r="D223"/>
  <c r="D218"/>
  <c r="D187"/>
  <c r="D182" s="1"/>
  <c r="D162"/>
  <c r="D172"/>
  <c r="D165" s="1"/>
  <c r="D152"/>
  <c r="D131"/>
  <c r="D54"/>
  <c r="D27"/>
  <c r="D52"/>
  <c r="D23"/>
  <c r="D279"/>
  <c r="D48"/>
  <c r="D35" l="1"/>
  <c r="D144"/>
  <c r="D201"/>
  <c r="D200" s="1"/>
  <c r="D199" s="1"/>
  <c r="D164"/>
  <c r="D274"/>
  <c r="D273" s="1"/>
  <c r="D124"/>
  <c r="D123" s="1"/>
  <c r="D122" s="1"/>
  <c r="D20"/>
  <c r="D181"/>
  <c r="D180" s="1"/>
  <c r="B9" i="2"/>
  <c r="B36"/>
  <c r="D258" i="1" l="1"/>
  <c r="D19"/>
  <c r="D18" s="1"/>
  <c r="D143"/>
  <c r="B11" i="2"/>
  <c r="D304" i="1" l="1"/>
  <c r="B61" i="2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<sst xmlns="http://schemas.openxmlformats.org/spreadsheetml/2006/main" count="665" uniqueCount="367">
  <si>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</si>
  <si>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</si>
  <si>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</si>
  <si>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</si>
  <si>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</si>
  <si>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</si>
  <si>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</si>
  <si>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</si>
  <si>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</si>
  <si>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</si>
  <si>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</si>
  <si>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</si>
  <si>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</si>
  <si>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</si>
  <si>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</si>
  <si>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</si>
  <si>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</si>
  <si>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</si>
  <si>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</si>
  <si>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</si>
  <si>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</si>
  <si>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</si>
  <si>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</si>
  <si>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</si>
  <si>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</si>
  <si>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</si>
  <si>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</si>
  <si>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</si>
  <si>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</si>
  <si>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</si>
  <si>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</si>
  <si>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</si>
  <si>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</si>
  <si>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</si>
  <si>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</si>
  <si>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</si>
  <si>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</si>
  <si>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</si>
  <si>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</si>
  <si>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</si>
  <si>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</si>
  <si>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</si>
  <si>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</si>
  <si>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</si>
  <si>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</si>
  <si>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</si>
  <si>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</si>
  <si>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</si>
  <si>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</si>
  <si>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</si>
  <si>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</si>
  <si>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</si>
  <si>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</si>
  <si>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</si>
  <si>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</si>
  <si>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</si>
  <si>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</si>
  <si>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</si>
  <si>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</si>
  <si>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</si>
  <si>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</si>
  <si>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</si>
  <si>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</si>
  <si>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</si>
  <si>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</si>
  <si>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</si>
  <si>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</si>
  <si>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</si>
  <si>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</si>
  <si>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</si>
  <si>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</si>
  <si>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</si>
  <si>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</si>
  <si>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</si>
  <si>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</si>
  <si>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</si>
  <si>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</si>
  <si>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</si>
  <si>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</si>
  <si>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</si>
  <si>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</si>
  <si>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</si>
  <si>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</si>
  <si>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</si>
  <si>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</si>
  <si>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</si>
  <si>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</si>
  <si>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</si>
  <si>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</si>
  <si>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</si>
  <si>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</si>
  <si>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</si>
  <si>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</si>
  <si>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</si>
  <si>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</si>
  <si>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</si>
  <si>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</si>
  <si>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</si>
  <si>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</si>
  <si>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</si>
  <si>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</si>
  <si>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</si>
  <si>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</si>
  <si>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</si>
  <si>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</si>
  <si>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</si>
  <si>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</si>
  <si>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</si>
  <si>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</si>
  <si>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</si>
  <si>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</si>
  <si>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</si>
  <si>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</si>
  <si>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</si>
  <si>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</si>
  <si>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</si>
  <si>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</si>
  <si>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</si>
  <si>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</si>
  <si>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</si>
  <si>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</si>
  <si>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</si>
  <si>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</si>
  <si>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</si>
  <si>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</si>
  <si>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</si>
  <si>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</si>
  <si>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</si>
  <si>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</si>
  <si>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</si>
  <si>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</si>
  <si>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</si>
  <si>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</si>
  <si>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</si>
  <si>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</si>
  <si>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</si>
  <si>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</si>
  <si>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</si>
  <si>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</si>
  <si>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</si>
  <si>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</si>
  <si>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</si>
  <si>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</si>
  <si>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</si>
  <si>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</si>
  <si>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</si>
  <si>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</si>
  <si>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</si>
  <si>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</si>
  <si>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</si>
  <si>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</si>
  <si>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</si>
  <si>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</si>
  <si>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</si>
  <si>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</si>
  <si>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</si>
  <si>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</si>
  <si>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</si>
  <si>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</si>
  <si>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</si>
  <si>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</si>
  <si>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</si>
  <si>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</si>
  <si>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</si>
  <si>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</si>
  <si>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</si>
  <si>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</si>
  <si>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</si>
  <si>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</si>
  <si>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</si>
  <si>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</si>
  <si>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</si>
  <si>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</si>
  <si>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</si>
  <si>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</si>
  <si>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</si>
  <si>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</si>
  <si>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</si>
  <si>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</si>
  <si>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</si>
  <si>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</si>
  <si>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</si>
  <si>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</si>
  <si>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</si>
  <si>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</si>
  <si>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</si>
  <si>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</si>
  <si>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</si>
  <si>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</si>
  <si>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</si>
  <si>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</si>
  <si>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</si>
  <si>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</si>
  <si>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</si>
  <si>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</si>
  <si>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</si>
  <si>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</si>
  <si>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07 1 01 42090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</si>
  <si>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</si>
  <si>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</si>
  <si>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</si>
  <si>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</si>
  <si>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</si>
  <si>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</si>
  <si>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</si>
  <si>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</si>
  <si>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</si>
  <si>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</si>
  <si>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</si>
  <si>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</si>
  <si>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</si>
  <si>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</si>
  <si>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</si>
  <si>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Компенсация расходов по подвозу детей в образовательную организацию</t>
  </si>
  <si>
    <t>01 1 02 20200</t>
  </si>
  <si>
    <t>01 1 02 42180</t>
  </si>
  <si>
    <t xml:space="preserve">к    решению Собрания депутатов </t>
  </si>
  <si>
    <t xml:space="preserve">   Невельского района 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</si>
  <si>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</si>
  <si>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</si>
  <si>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</si>
  <si>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</si>
  <si>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</si>
  <si>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</si>
  <si>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</si>
  <si>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</si>
  <si>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</si>
  <si>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</si>
  <si>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</si>
  <si>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</si>
  <si>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</si>
  <si>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</si>
  <si>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</si>
  <si>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</si>
  <si>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</si>
  <si>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</si>
  <si>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</si>
  <si>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</si>
  <si>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</si>
  <si>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</si>
  <si>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</si>
  <si>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</si>
  <si>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</si>
  <si>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</si>
  <si>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</si>
  <si>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</si>
  <si>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</si>
  <si>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</si>
  <si>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</si>
  <si>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</si>
  <si>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 xml:space="preserve">Подпрограмма  "Обеспечение реализации муниципальной программы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</si>
  <si>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</si>
  <si>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</si>
  <si>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</si>
  <si>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</si>
  <si>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</si>
  <si>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</si>
  <si>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</si>
  <si>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</si>
  <si>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</si>
  <si>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</si>
  <si>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</si>
  <si>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</si>
  <si>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</si>
  <si>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</si>
  <si>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</si>
  <si>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</si>
  <si>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</si>
  <si>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</si>
  <si>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</si>
  <si>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</si>
  <si>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Е2 00000</t>
  </si>
  <si>
    <t>01 1 Е2 50970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</si>
  <si>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</si>
  <si>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</si>
  <si>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</si>
  <si>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</si>
  <si>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</si>
  <si>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</si>
  <si>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</si>
  <si>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</si>
  <si>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</si>
  <si>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</si>
  <si>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</si>
  <si>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</si>
  <si>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Региональный проект "Успех каждого ребенка"</t>
  </si>
  <si>
    <t>Региональный проект "Формирование комфортной городской среды"</t>
  </si>
  <si>
    <t>Основное мероприятие «Дополнительное образование в сфере культуры и искусства»</t>
  </si>
  <si>
    <t>Подпрограмма "Дополнительное образование в сфере культуры и искусства"</t>
  </si>
  <si>
    <t>02 2 00 00000</t>
  </si>
  <si>
    <t>02 2 01 0000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</si>
  <si>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</si>
  <si>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</si>
  <si>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</si>
  <si>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</si>
  <si>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</si>
  <si>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</si>
  <si>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</si>
  <si>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</si>
  <si>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</si>
  <si>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</si>
  <si>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</si>
  <si>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</si>
  <si>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</si>
  <si>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</si>
  <si>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</si>
  <si>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Подпрограмма "Благоустройство дворовых и общественных территорий в муниципальном образовании"</t>
  </si>
  <si>
    <t>Осуществление расходов на благоустройство общественных территорий (за счет средств федерального и областного  бюджета)</t>
  </si>
  <si>
    <t>10 0 00 00000</t>
  </si>
  <si>
    <t>10 1 00 00000</t>
  </si>
  <si>
    <t>10 1 F2 00000</t>
  </si>
  <si>
    <t>10 1 F2 55550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</si>
  <si>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</si>
  <si>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06 1 01 74500</t>
  </si>
  <si>
    <t>Капитальные вложения в объекты государственной(муниципальной) собственности</t>
  </si>
  <si>
    <t>08 1 01 43040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</si>
  <si>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</si>
  <si>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Расходы на обеспечение мероприятий по подготовке к отопительному периоду</t>
  </si>
  <si>
    <t>05 1 01 23300</t>
  </si>
  <si>
    <t>05 2 01 R0820</t>
  </si>
  <si>
    <t>05 1 01 23500</t>
  </si>
  <si>
    <t>05 1 01 41700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</si>
  <si>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</si>
  <si>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 xml:space="preserve"> классификации расходов районного бюджета на 2022 год</t>
  </si>
  <si>
    <t>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</si>
  <si>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</si>
  <si>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</si>
  <si>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на проведение комплексных кадастровых работ</t>
  </si>
  <si>
    <t>01 1 02 42190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</si>
  <si>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</si>
  <si>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05 2 01 23700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</si>
  <si>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</si>
  <si>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</si>
  <si>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</si>
  <si>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</si>
  <si>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</si>
  <si>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</si>
  <si>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</si>
  <si>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</si>
  <si>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</si>
  <si>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07 3 02 26800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</si>
  <si>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</si>
  <si>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от 23.12.2021 №96</t>
  </si>
  <si>
    <t xml:space="preserve">"Приложение 10 </t>
  </si>
  <si>
    <t>"</t>
  </si>
  <si>
    <t>15 февраля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</si>
  <si>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бюджета9580)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</si>
  <si>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2020,2)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</si>
  <si>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606,1)</t>
  </si>
  <si>
    <t>Расходы на реализацию мероприятий по обеспечению жильем молодых семей (за счет средств федерального и областного бюджета)</t>
  </si>
  <si>
    <t>05 2 01 L4970</t>
  </si>
  <si>
    <t>Расходы по проведению независимой экспертизы по признанию многоквартирных домов признанных аварийными и подлежащими сносу</t>
  </si>
  <si>
    <t>05 2 01 85100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</si>
  <si>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</si>
  <si>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</si>
  <si>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</si>
  <si>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</si>
  <si>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Ежемесячная денежная компенсация  двухразового питания обучающимся с ограниченными возможностями здоровья, 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</si>
  <si>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Аварийно-диспетчерское и техническое обслуживание, ремонт резервуаров сжиженных углеводородных газов</t>
  </si>
  <si>
    <t>05 1 01 23800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</si>
  <si>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</si>
  <si>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29 марта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</si>
  <si>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</si>
  <si>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</si>
  <si>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Строительство и реконструкция, капитальный ремонт, ремонт объектов водоснабжения, систем водоотведения и очистки сточных вод включая покупку оборудования и материалов</t>
  </si>
  <si>
    <t>Приложение7</t>
  </si>
  <si>
    <t>от 29.03.2022 №113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</si>
</sst>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F1E7E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Fill="1" applyBorder="1"/>
    <xf numFmtId="0" fontId="8" fillId="0" borderId="3" xfId="0" applyFont="1" applyBorder="1"/>
    <xf numFmtId="164" fontId="0" fillId="0" borderId="4" xfId="1" applyFont="1" applyBorder="1"/>
    <xf numFmtId="0" fontId="8" fillId="0" borderId="5" xfId="0" applyFont="1" applyBorder="1"/>
    <xf numFmtId="164" fontId="0" fillId="0" borderId="6" xfId="1" applyFont="1" applyBorder="1"/>
    <xf numFmtId="0" fontId="8" fillId="0" borderId="5" xfId="0" applyFont="1" applyFill="1" applyBorder="1"/>
    <xf numFmtId="0" fontId="0" fillId="0" borderId="5" xfId="0" applyBorder="1"/>
    <xf numFmtId="164" fontId="0" fillId="0" borderId="6" xfId="0" applyNumberFormat="1" applyBorder="1"/>
    <xf numFmtId="0" fontId="8" fillId="0" borderId="7" xfId="0" applyFont="1" applyFill="1" applyBorder="1"/>
    <xf numFmtId="164" fontId="8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5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justify" vertical="top" wrapText="1"/>
    </xf>
    <xf numFmtId="165" fontId="5" fillId="0" borderId="1" xfId="1" applyNumberFormat="1" applyFont="1" applyBorder="1"/>
    <xf numFmtId="0" fontId="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165" fontId="0" fillId="0" borderId="0" xfId="0" applyNumberFormat="1"/>
    <xf numFmtId="168" fontId="0" fillId="0" borderId="0" xfId="0" applyNumberFormat="1"/>
    <xf numFmtId="165" fontId="9" fillId="2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right" vertical="center"/>
    </xf>
    <xf numFmtId="165" fontId="12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/>
    </xf>
    <xf numFmtId="165" fontId="3" fillId="2" borderId="1" xfId="1" applyNumberFormat="1" applyFont="1" applyFill="1" applyBorder="1"/>
    <xf numFmtId="165" fontId="9" fillId="2" borderId="1" xfId="1" applyNumberFormat="1" applyFont="1" applyFill="1" applyBorder="1"/>
    <xf numFmtId="165" fontId="12" fillId="0" borderId="1" xfId="1" applyNumberFormat="1" applyFont="1" applyBorder="1"/>
    <xf numFmtId="165" fontId="3" fillId="0" borderId="1" xfId="1" applyNumberFormat="1" applyFont="1" applyBorder="1"/>
    <xf numFmtId="165" fontId="9" fillId="0" borderId="1" xfId="1" applyNumberFormat="1" applyFont="1" applyBorder="1"/>
    <xf numFmtId="165" fontId="12" fillId="0" borderId="0" xfId="1" applyNumberFormat="1" applyFont="1"/>
    <xf numFmtId="165" fontId="13" fillId="0" borderId="0" xfId="1" applyNumberFormat="1" applyFont="1"/>
    <xf numFmtId="167" fontId="0" fillId="0" borderId="0" xfId="0" applyNumberFormat="1"/>
    <xf numFmtId="165" fontId="5" fillId="0" borderId="1" xfId="1" applyNumberFormat="1" applyFont="1" applyFill="1" applyBorder="1"/>
    <xf numFmtId="0" fontId="0" fillId="2" borderId="0" xfId="0" applyFill="1"/>
    <xf numFmtId="0" fontId="5" fillId="2" borderId="1" xfId="0" applyFont="1" applyFill="1" applyBorder="1" applyAlignment="1">
      <alignment wrapText="1"/>
    </xf>
    <xf numFmtId="165" fontId="12" fillId="2" borderId="0" xfId="1" applyNumberFormat="1" applyFont="1" applyFill="1"/>
    <xf numFmtId="165" fontId="14" fillId="2" borderId="0" xfId="1" applyNumberFormat="1" applyFont="1" applyFill="1"/>
    <xf numFmtId="167" fontId="0" fillId="2" borderId="0" xfId="0" applyNumberFormat="1" applyFill="1"/>
    <xf numFmtId="165" fontId="10" fillId="2" borderId="1" xfId="1" applyNumberFormat="1" applyFont="1" applyFill="1" applyBorder="1"/>
    <xf numFmtId="0" fontId="5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left" wrapText="1"/>
    </xf>
    <xf numFmtId="0" fontId="5" fillId="5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168" fontId="5" fillId="2" borderId="1" xfId="1" applyNumberFormat="1" applyFont="1" applyFill="1" applyBorder="1"/>
    <xf numFmtId="0" fontId="5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6" fillId="2" borderId="0" xfId="0" applyFont="1" applyFill="1" applyBorder="1"/>
    <xf numFmtId="16" fontId="16" fillId="2" borderId="0" xfId="0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5"/>
  <sheetViews>
    <sheetView tabSelected="1" workbookViewId="0">
      <selection sqref="A1:E305"/>
    </sheetView>
  </sheetViews>
  <sheetFormatPr defaultRowHeight="15"/>
  <cols>
    <col min="1" max="1" width="56.85546875" style="27" customWidth="1"/>
    <col min="2" max="2" width="14.140625" style="5" customWidth="1"/>
    <col min="3" max="3" width="5.42578125" style="5" customWidth="1"/>
    <col min="4" max="4" width="16" style="71" customWidth="1"/>
    <col min="5" max="5" width="1.140625" customWidth="1"/>
    <col min="6" max="6" width="12" customWidth="1"/>
    <col min="7" max="7" width="9.140625" customWidth="1"/>
    <col min="9" max="9" width="10.7109375" customWidth="1"/>
  </cols>
  <sheetData>
    <row r="1" spans="1:11">
      <c r="A1" s="55"/>
      <c r="B1" s="93" t="s">
        <v>365</v>
      </c>
      <c r="C1" s="93"/>
      <c r="D1" s="93"/>
    </row>
    <row r="2" spans="1:11">
      <c r="A2" s="93" t="s">
        <v>216</v>
      </c>
      <c r="B2" s="93"/>
      <c r="C2" s="93"/>
      <c r="D2" s="93"/>
    </row>
    <row r="3" spans="1:11">
      <c r="A3" s="93" t="s">
        <v>217</v>
      </c>
      <c r="B3" s="93"/>
      <c r="C3" s="93"/>
      <c r="D3" s="93"/>
    </row>
    <row r="4" spans="1:11">
      <c r="A4" s="94" t="s">
        <v>366</v>
      </c>
      <c r="B4" s="95"/>
      <c r="C4" s="95"/>
      <c r="D4" s="95"/>
    </row>
    <row r="6" spans="1:11">
      <c r="A6" s="55"/>
      <c r="B6" s="93" t="s">
        <v>343</v>
      </c>
      <c r="C6" s="93"/>
      <c r="D6" s="93"/>
      <c r="E6" s="83"/>
    </row>
    <row r="7" spans="1:11">
      <c r="A7" s="93" t="s">
        <v>216</v>
      </c>
      <c r="B7" s="93"/>
      <c r="C7" s="93"/>
      <c r="D7" s="93"/>
      <c r="E7" s="83"/>
    </row>
    <row r="8" spans="1:11">
      <c r="A8" s="93" t="s">
        <v>217</v>
      </c>
      <c r="B8" s="93"/>
      <c r="C8" s="93"/>
      <c r="D8" s="93"/>
      <c r="E8" s="83"/>
    </row>
    <row r="9" spans="1:11">
      <c r="A9" s="94" t="s">
        <v>342</v>
      </c>
      <c r="B9" s="95"/>
      <c r="C9" s="95"/>
      <c r="D9" s="95"/>
      <c r="E9" s="83"/>
    </row>
    <row r="10" spans="1:11">
      <c r="A10" s="56"/>
      <c r="B10" s="56"/>
      <c r="C10" s="56"/>
      <c r="D10" s="62"/>
      <c r="E10" s="56"/>
    </row>
    <row r="11" spans="1:11" ht="15.75">
      <c r="A11" s="92" t="s">
        <v>114</v>
      </c>
      <c r="B11" s="92"/>
      <c r="C11" s="92"/>
      <c r="D11" s="92"/>
    </row>
    <row r="12" spans="1:11" ht="15.75">
      <c r="A12" s="92" t="s">
        <v>115</v>
      </c>
      <c r="B12" s="92"/>
      <c r="C12" s="92"/>
      <c r="D12" s="92"/>
    </row>
    <row r="13" spans="1:11" ht="15.75">
      <c r="A13" s="92" t="s">
        <v>157</v>
      </c>
      <c r="B13" s="92"/>
      <c r="C13" s="92"/>
      <c r="D13" s="92"/>
    </row>
    <row r="14" spans="1:11" ht="15.75">
      <c r="A14" s="92" t="s">
        <v>323</v>
      </c>
      <c r="B14" s="92"/>
      <c r="C14" s="92"/>
      <c r="D14" s="92"/>
    </row>
    <row r="15" spans="1:11">
      <c r="D15" s="63" t="s">
        <v>158</v>
      </c>
      <c r="F15" s="96"/>
      <c r="G15" s="96"/>
      <c r="H15" s="96"/>
      <c r="I15" s="96"/>
      <c r="J15" s="96"/>
      <c r="K15" s="96"/>
    </row>
    <row r="16" spans="1:11">
      <c r="A16" s="28" t="s">
        <v>110</v>
      </c>
      <c r="B16" s="1" t="s">
        <v>111</v>
      </c>
      <c r="C16" s="1" t="s">
        <v>112</v>
      </c>
      <c r="D16" s="64" t="s">
        <v>113</v>
      </c>
      <c r="F16" s="96"/>
      <c r="G16" s="97">
        <v>44574</v>
      </c>
      <c r="H16" s="97">
        <v>44587</v>
      </c>
      <c r="I16" s="96" t="s">
        <v>345</v>
      </c>
      <c r="J16" s="96" t="s">
        <v>361</v>
      </c>
      <c r="K16" s="96"/>
    </row>
    <row r="17" spans="1:11">
      <c r="A17" s="28">
        <v>1</v>
      </c>
      <c r="B17" s="1">
        <v>2</v>
      </c>
      <c r="C17" s="1">
        <v>3</v>
      </c>
      <c r="D17" s="65">
        <v>4</v>
      </c>
      <c r="F17" s="96"/>
      <c r="G17" s="96"/>
      <c r="H17" s="96"/>
      <c r="I17" s="96"/>
      <c r="J17" s="96"/>
      <c r="K17" s="96"/>
    </row>
    <row r="18" spans="1:11" ht="29.25">
      <c r="A18" s="35" t="s">
        <v>249</v>
      </c>
      <c r="B18" s="36" t="s">
        <v>37</v>
      </c>
      <c r="C18" s="36"/>
      <c r="D18" s="66">
        <f>D19+D74</f>
        <v>211110.39999999997</v>
      </c>
      <c r="F18" s="96"/>
      <c r="G18" s="96"/>
      <c r="H18" s="96"/>
      <c r="I18" s="96"/>
      <c r="J18" s="96"/>
      <c r="K18" s="96"/>
    </row>
    <row r="19" spans="1:11" ht="30">
      <c r="A19" s="29" t="s">
        <v>248</v>
      </c>
      <c r="B19" s="31" t="s">
        <v>38</v>
      </c>
      <c r="C19" s="31"/>
      <c r="D19" s="67">
        <f>D20+D35+D68+D71</f>
        <v>203665.99999999997</v>
      </c>
      <c r="F19" s="96"/>
      <c r="G19" s="96"/>
      <c r="H19" s="96"/>
      <c r="I19" s="96"/>
      <c r="J19" s="96"/>
      <c r="K19" s="96"/>
    </row>
    <row r="20" spans="1:11">
      <c r="A20" s="26" t="s">
        <v>1</v>
      </c>
      <c r="B20" s="32" t="s">
        <v>39</v>
      </c>
      <c r="C20" s="32"/>
      <c r="D20" s="33">
        <f>D21+D23+D25+D27+D33+D29+D31</f>
        <v>56397.7</v>
      </c>
      <c r="F20" s="96"/>
      <c r="G20" s="96"/>
      <c r="H20" s="96"/>
      <c r="I20" s="96"/>
      <c r="J20" s="96"/>
      <c r="K20" s="96"/>
    </row>
    <row r="21" spans="1:11" ht="30">
      <c r="A21" s="26" t="s">
        <v>156</v>
      </c>
      <c r="B21" s="32" t="s">
        <v>40</v>
      </c>
      <c r="C21" s="32"/>
      <c r="D21" s="33">
        <f>D22</f>
        <v>17758.5</v>
      </c>
      <c r="E21" s="57"/>
      <c r="F21" s="96"/>
      <c r="G21" s="96"/>
      <c r="H21" s="96"/>
      <c r="I21" s="96"/>
      <c r="J21" s="96"/>
      <c r="K21" s="96"/>
    </row>
    <row r="22" spans="1:11" ht="30">
      <c r="A22" s="8" t="s">
        <v>116</v>
      </c>
      <c r="B22" s="32" t="s">
        <v>40</v>
      </c>
      <c r="C22" s="32">
        <v>600</v>
      </c>
      <c r="D22" s="33">
        <f>F22+J22</f>
        <v>17758.5</v>
      </c>
      <c r="F22" s="96">
        <v>17305.8</v>
      </c>
      <c r="G22" s="96"/>
      <c r="H22" s="96"/>
      <c r="I22" s="96"/>
      <c r="J22" s="96">
        <v>452.7</v>
      </c>
      <c r="K22" s="96"/>
    </row>
    <row r="23" spans="1:11" ht="105">
      <c r="A23" s="26" t="s">
        <v>163</v>
      </c>
      <c r="B23" s="32" t="s">
        <v>41</v>
      </c>
      <c r="C23" s="32"/>
      <c r="D23" s="33">
        <f>D24</f>
        <v>214</v>
      </c>
      <c r="F23" s="96"/>
      <c r="G23" s="96"/>
      <c r="H23" s="96"/>
      <c r="I23" s="96"/>
      <c r="J23" s="96"/>
      <c r="K23" s="96"/>
    </row>
    <row r="24" spans="1:11" ht="30">
      <c r="A24" s="8" t="s">
        <v>116</v>
      </c>
      <c r="B24" s="32" t="s">
        <v>41</v>
      </c>
      <c r="C24" s="32">
        <v>600</v>
      </c>
      <c r="D24" s="33">
        <v>214</v>
      </c>
      <c r="F24" s="96"/>
      <c r="G24" s="96"/>
      <c r="H24" s="96"/>
      <c r="I24" s="96"/>
      <c r="J24" s="96"/>
      <c r="K24" s="96"/>
    </row>
    <row r="25" spans="1:11" ht="117.75" customHeight="1">
      <c r="A25" s="34" t="s">
        <v>203</v>
      </c>
      <c r="B25" s="32" t="s">
        <v>42</v>
      </c>
      <c r="C25" s="32"/>
      <c r="D25" s="33">
        <f>D26</f>
        <v>33396</v>
      </c>
      <c r="F25" s="96"/>
      <c r="G25" s="96"/>
      <c r="H25" s="96"/>
      <c r="I25" s="96"/>
      <c r="J25" s="96"/>
      <c r="K25" s="96"/>
    </row>
    <row r="26" spans="1:11" ht="30">
      <c r="A26" s="8" t="s">
        <v>116</v>
      </c>
      <c r="B26" s="32" t="s">
        <v>42</v>
      </c>
      <c r="C26" s="32">
        <v>600</v>
      </c>
      <c r="D26" s="33">
        <v>33396</v>
      </c>
      <c r="F26" s="96"/>
      <c r="G26" s="96"/>
      <c r="H26" s="96"/>
      <c r="I26" s="96"/>
      <c r="J26" s="96"/>
      <c r="K26" s="96"/>
    </row>
    <row r="27" spans="1:11" ht="75">
      <c r="A27" s="26" t="s">
        <v>188</v>
      </c>
      <c r="B27" s="9" t="s">
        <v>43</v>
      </c>
      <c r="C27" s="9"/>
      <c r="D27" s="33">
        <f>D28</f>
        <v>4253</v>
      </c>
      <c r="F27" s="96"/>
      <c r="G27" s="96"/>
      <c r="H27" s="96"/>
      <c r="I27" s="96"/>
      <c r="J27" s="96"/>
      <c r="K27" s="96"/>
    </row>
    <row r="28" spans="1:11" ht="30">
      <c r="A28" s="8" t="s">
        <v>116</v>
      </c>
      <c r="B28" s="9" t="s">
        <v>43</v>
      </c>
      <c r="C28" s="9">
        <v>600</v>
      </c>
      <c r="D28" s="33">
        <v>4253</v>
      </c>
      <c r="F28" s="96"/>
      <c r="G28" s="96"/>
      <c r="H28" s="96"/>
      <c r="I28" s="96"/>
      <c r="J28" s="96"/>
      <c r="K28" s="96"/>
    </row>
    <row r="29" spans="1:11" ht="75">
      <c r="A29" s="26" t="s">
        <v>267</v>
      </c>
      <c r="B29" s="32" t="s">
        <v>268</v>
      </c>
      <c r="C29" s="32"/>
      <c r="D29" s="33">
        <f>D30</f>
        <v>150</v>
      </c>
      <c r="F29" s="96"/>
      <c r="G29" s="96"/>
      <c r="H29" s="96"/>
      <c r="I29" s="96"/>
      <c r="J29" s="96"/>
      <c r="K29" s="96"/>
    </row>
    <row r="30" spans="1:11" ht="30">
      <c r="A30" s="8" t="s">
        <v>116</v>
      </c>
      <c r="B30" s="32" t="s">
        <v>268</v>
      </c>
      <c r="C30" s="32">
        <v>600</v>
      </c>
      <c r="D30" s="33">
        <v>150</v>
      </c>
      <c r="F30" s="96"/>
      <c r="G30" s="96"/>
      <c r="H30" s="96"/>
      <c r="I30" s="96"/>
      <c r="J30" s="96"/>
      <c r="K30" s="96"/>
    </row>
    <row r="31" spans="1:11" ht="45">
      <c r="A31" s="26" t="s">
        <v>269</v>
      </c>
      <c r="B31" s="32" t="s">
        <v>270</v>
      </c>
      <c r="C31" s="32"/>
      <c r="D31" s="33">
        <f>D32</f>
        <v>624</v>
      </c>
      <c r="F31" s="96"/>
      <c r="G31" s="96"/>
      <c r="H31" s="96"/>
      <c r="I31" s="96"/>
      <c r="J31" s="96"/>
      <c r="K31" s="96"/>
    </row>
    <row r="32" spans="1:11" ht="30">
      <c r="A32" s="8" t="s">
        <v>116</v>
      </c>
      <c r="B32" s="32" t="s">
        <v>270</v>
      </c>
      <c r="C32" s="32">
        <v>600</v>
      </c>
      <c r="D32" s="33">
        <v>624</v>
      </c>
      <c r="F32" s="96"/>
      <c r="G32" s="96"/>
      <c r="H32" s="96"/>
      <c r="I32" s="96"/>
      <c r="J32" s="96"/>
      <c r="K32" s="96"/>
    </row>
    <row r="33" spans="1:11" ht="105">
      <c r="A33" s="26" t="s">
        <v>183</v>
      </c>
      <c r="B33" s="32" t="s">
        <v>194</v>
      </c>
      <c r="C33" s="32"/>
      <c r="D33" s="33">
        <f>D34</f>
        <v>2.2000000000000002</v>
      </c>
      <c r="F33" s="96"/>
      <c r="G33" s="96"/>
      <c r="H33" s="96"/>
      <c r="I33" s="96"/>
      <c r="J33" s="96"/>
      <c r="K33" s="96"/>
    </row>
    <row r="34" spans="1:11" ht="30">
      <c r="A34" s="8" t="s">
        <v>116</v>
      </c>
      <c r="B34" s="32" t="s">
        <v>194</v>
      </c>
      <c r="C34" s="32">
        <v>600</v>
      </c>
      <c r="D34" s="33">
        <v>2.2000000000000002</v>
      </c>
      <c r="F34" s="96"/>
      <c r="G34" s="96"/>
      <c r="H34" s="96"/>
      <c r="I34" s="96"/>
      <c r="J34" s="96"/>
      <c r="K34" s="96"/>
    </row>
    <row r="35" spans="1:11">
      <c r="A35" s="26" t="s">
        <v>2</v>
      </c>
      <c r="B35" s="32" t="s">
        <v>44</v>
      </c>
      <c r="C35" s="32"/>
      <c r="D35" s="33">
        <f>D36+D42+D44+D38+D48+D50+D52+D54+D58+D66+D56+D40+D62+D64+D60+D46</f>
        <v>137570.19999999998</v>
      </c>
      <c r="E35" s="57"/>
      <c r="F35" s="96"/>
      <c r="G35" s="96"/>
      <c r="H35" s="96"/>
      <c r="I35" s="96"/>
      <c r="J35" s="96"/>
      <c r="K35" s="96"/>
    </row>
    <row r="36" spans="1:11" ht="30">
      <c r="A36" s="26" t="s">
        <v>156</v>
      </c>
      <c r="B36" s="32" t="s">
        <v>45</v>
      </c>
      <c r="C36" s="32"/>
      <c r="D36" s="33">
        <f>D37</f>
        <v>34875.4</v>
      </c>
      <c r="F36" s="96"/>
      <c r="G36" s="96"/>
      <c r="H36" s="96"/>
      <c r="I36" s="96"/>
      <c r="J36" s="96"/>
      <c r="K36" s="96"/>
    </row>
    <row r="37" spans="1:11" ht="30">
      <c r="A37" s="8" t="s">
        <v>116</v>
      </c>
      <c r="B37" s="32" t="s">
        <v>45</v>
      </c>
      <c r="C37" s="32">
        <v>600</v>
      </c>
      <c r="D37" s="33">
        <f>F37+J37</f>
        <v>34875.4</v>
      </c>
      <c r="F37" s="96">
        <v>33250.800000000003</v>
      </c>
      <c r="G37" s="96"/>
      <c r="H37" s="96"/>
      <c r="I37" s="96"/>
      <c r="J37" s="96">
        <v>1624.6</v>
      </c>
      <c r="K37" s="96"/>
    </row>
    <row r="38" spans="1:11" ht="30">
      <c r="A38" s="8" t="s">
        <v>213</v>
      </c>
      <c r="B38" s="32" t="s">
        <v>214</v>
      </c>
      <c r="C38" s="32"/>
      <c r="D38" s="33">
        <f>D39</f>
        <v>342.4</v>
      </c>
      <c r="F38" s="96"/>
      <c r="G38" s="96"/>
      <c r="H38" s="96"/>
      <c r="I38" s="96"/>
      <c r="J38" s="96"/>
      <c r="K38" s="96"/>
    </row>
    <row r="39" spans="1:11" ht="30">
      <c r="A39" s="8" t="s">
        <v>116</v>
      </c>
      <c r="B39" s="32" t="s">
        <v>214</v>
      </c>
      <c r="C39" s="32">
        <v>600</v>
      </c>
      <c r="D39" s="33">
        <v>342.4</v>
      </c>
      <c r="F39" s="96"/>
      <c r="G39" s="96"/>
      <c r="H39" s="96"/>
      <c r="I39" s="96"/>
      <c r="J39" s="96"/>
      <c r="K39" s="96"/>
    </row>
    <row r="40" spans="1:11" ht="30">
      <c r="A40" s="26" t="s">
        <v>299</v>
      </c>
      <c r="B40" s="32" t="s">
        <v>301</v>
      </c>
      <c r="C40" s="39"/>
      <c r="D40" s="33">
        <f>D41</f>
        <v>850</v>
      </c>
      <c r="F40" s="96"/>
      <c r="G40" s="96"/>
      <c r="H40" s="96"/>
      <c r="I40" s="96"/>
      <c r="J40" s="96"/>
      <c r="K40" s="96"/>
    </row>
    <row r="41" spans="1:11" ht="30">
      <c r="A41" s="8" t="s">
        <v>116</v>
      </c>
      <c r="B41" s="32" t="s">
        <v>301</v>
      </c>
      <c r="C41" s="39" t="s">
        <v>273</v>
      </c>
      <c r="D41" s="33">
        <v>850</v>
      </c>
      <c r="F41" s="96"/>
      <c r="G41" s="96"/>
      <c r="H41" s="96"/>
      <c r="I41" s="96"/>
      <c r="J41" s="96"/>
      <c r="K41" s="96"/>
    </row>
    <row r="42" spans="1:11">
      <c r="A42" s="26" t="s">
        <v>219</v>
      </c>
      <c r="B42" s="32" t="s">
        <v>46</v>
      </c>
      <c r="C42" s="32"/>
      <c r="D42" s="33">
        <f>D43</f>
        <v>125</v>
      </c>
      <c r="F42" s="96"/>
      <c r="G42" s="96"/>
      <c r="H42" s="96"/>
      <c r="I42" s="96"/>
      <c r="J42" s="96"/>
      <c r="K42" s="96"/>
    </row>
    <row r="43" spans="1:11">
      <c r="A43" s="26" t="s">
        <v>121</v>
      </c>
      <c r="B43" s="32" t="s">
        <v>46</v>
      </c>
      <c r="C43" s="32">
        <v>300</v>
      </c>
      <c r="D43" s="33">
        <v>125</v>
      </c>
      <c r="F43" s="96"/>
      <c r="G43" s="96"/>
      <c r="H43" s="96"/>
      <c r="I43" s="96"/>
      <c r="J43" s="96"/>
      <c r="K43" s="96"/>
    </row>
    <row r="44" spans="1:11" ht="105">
      <c r="A44" s="26" t="s">
        <v>31</v>
      </c>
      <c r="B44" s="32" t="s">
        <v>47</v>
      </c>
      <c r="C44" s="32"/>
      <c r="D44" s="33">
        <f>D45</f>
        <v>56.6</v>
      </c>
      <c r="F44" s="96"/>
      <c r="G44" s="96"/>
      <c r="H44" s="96"/>
      <c r="I44" s="96"/>
      <c r="J44" s="96"/>
      <c r="K44" s="96"/>
    </row>
    <row r="45" spans="1:11" ht="30">
      <c r="A45" s="8" t="s">
        <v>116</v>
      </c>
      <c r="B45" s="32" t="s">
        <v>47</v>
      </c>
      <c r="C45" s="32">
        <v>600</v>
      </c>
      <c r="D45" s="33">
        <v>56.6</v>
      </c>
      <c r="F45" s="96"/>
      <c r="G45" s="96"/>
      <c r="H45" s="96"/>
      <c r="I45" s="96"/>
      <c r="J45" s="96"/>
      <c r="K45" s="96"/>
    </row>
    <row r="46" spans="1:11" ht="48.75" customHeight="1">
      <c r="A46" s="8" t="s">
        <v>362</v>
      </c>
      <c r="B46" s="32" t="s">
        <v>363</v>
      </c>
      <c r="C46" s="32"/>
      <c r="D46" s="33">
        <f>D47</f>
        <v>600</v>
      </c>
      <c r="F46" s="96"/>
      <c r="G46" s="96"/>
      <c r="H46" s="96"/>
      <c r="I46" s="96"/>
      <c r="J46" s="96"/>
      <c r="K46" s="96"/>
    </row>
    <row r="47" spans="1:11" ht="28.5" customHeight="1">
      <c r="A47" s="8" t="s">
        <v>116</v>
      </c>
      <c r="B47" s="32" t="s">
        <v>363</v>
      </c>
      <c r="C47" s="32">
        <v>600</v>
      </c>
      <c r="D47" s="33">
        <f>J47</f>
        <v>600</v>
      </c>
      <c r="F47" s="96"/>
      <c r="G47" s="96"/>
      <c r="H47" s="96"/>
      <c r="I47" s="96"/>
      <c r="J47" s="96">
        <v>600</v>
      </c>
      <c r="K47" s="96"/>
    </row>
    <row r="48" spans="1:11" ht="45">
      <c r="A48" s="26" t="s">
        <v>32</v>
      </c>
      <c r="B48" s="32" t="s">
        <v>48</v>
      </c>
      <c r="C48" s="32"/>
      <c r="D48" s="33">
        <f>D49</f>
        <v>2936</v>
      </c>
      <c r="F48" s="96"/>
      <c r="G48" s="96"/>
      <c r="H48" s="96"/>
      <c r="I48" s="96"/>
      <c r="J48" s="96"/>
      <c r="K48" s="96"/>
    </row>
    <row r="49" spans="1:11" ht="30">
      <c r="A49" s="8" t="s">
        <v>116</v>
      </c>
      <c r="B49" s="32" t="s">
        <v>48</v>
      </c>
      <c r="C49" s="32">
        <v>600</v>
      </c>
      <c r="D49" s="33">
        <v>2936</v>
      </c>
      <c r="F49" s="96"/>
      <c r="G49" s="96"/>
      <c r="H49" s="96"/>
      <c r="I49" s="96"/>
      <c r="J49" s="96"/>
      <c r="K49" s="96"/>
    </row>
    <row r="50" spans="1:11" ht="120">
      <c r="A50" s="34" t="s">
        <v>203</v>
      </c>
      <c r="B50" s="9" t="s">
        <v>49</v>
      </c>
      <c r="C50" s="32"/>
      <c r="D50" s="33">
        <f>D51</f>
        <v>76862</v>
      </c>
      <c r="F50" s="96"/>
      <c r="G50" s="96"/>
      <c r="H50" s="96"/>
      <c r="I50" s="96"/>
      <c r="J50" s="96"/>
      <c r="K50" s="96"/>
    </row>
    <row r="51" spans="1:11" ht="30">
      <c r="A51" s="8" t="s">
        <v>116</v>
      </c>
      <c r="B51" s="32" t="s">
        <v>49</v>
      </c>
      <c r="C51" s="32">
        <v>600</v>
      </c>
      <c r="D51" s="33">
        <v>76862</v>
      </c>
      <c r="F51" s="96"/>
      <c r="G51" s="96"/>
      <c r="H51" s="96"/>
      <c r="I51" s="96"/>
      <c r="J51" s="96"/>
      <c r="K51" s="96"/>
    </row>
    <row r="52" spans="1:11" ht="60">
      <c r="A52" s="26" t="s">
        <v>33</v>
      </c>
      <c r="B52" s="32" t="s">
        <v>50</v>
      </c>
      <c r="C52" s="32"/>
      <c r="D52" s="33">
        <f>D53</f>
        <v>1239</v>
      </c>
      <c r="F52" s="96"/>
      <c r="G52" s="96"/>
      <c r="H52" s="96"/>
      <c r="I52" s="96"/>
      <c r="J52" s="96"/>
      <c r="K52" s="96"/>
    </row>
    <row r="53" spans="1:11" ht="30">
      <c r="A53" s="8" t="s">
        <v>116</v>
      </c>
      <c r="B53" s="32" t="s">
        <v>50</v>
      </c>
      <c r="C53" s="32">
        <v>600</v>
      </c>
      <c r="D53" s="33">
        <v>1239</v>
      </c>
      <c r="F53" s="96"/>
      <c r="G53" s="96"/>
      <c r="H53" s="96"/>
      <c r="I53" s="96"/>
      <c r="J53" s="96"/>
      <c r="K53" s="96"/>
    </row>
    <row r="54" spans="1:11" ht="60">
      <c r="A54" s="26" t="s">
        <v>125</v>
      </c>
      <c r="B54" s="32" t="s">
        <v>51</v>
      </c>
      <c r="C54" s="32"/>
      <c r="D54" s="33">
        <f>D55</f>
        <v>485</v>
      </c>
      <c r="F54" s="96"/>
      <c r="G54" s="96"/>
      <c r="H54" s="96"/>
      <c r="I54" s="96"/>
      <c r="J54" s="96"/>
      <c r="K54" s="96"/>
    </row>
    <row r="55" spans="1:11" ht="30">
      <c r="A55" s="8" t="s">
        <v>116</v>
      </c>
      <c r="B55" s="32" t="s">
        <v>51</v>
      </c>
      <c r="C55" s="32">
        <v>600</v>
      </c>
      <c r="D55" s="33">
        <v>485</v>
      </c>
      <c r="F55" s="96"/>
      <c r="G55" s="96"/>
      <c r="H55" s="96"/>
      <c r="I55" s="96"/>
      <c r="J55" s="96"/>
      <c r="K55" s="96"/>
    </row>
    <row r="56" spans="1:11" ht="75">
      <c r="A56" s="26" t="s">
        <v>267</v>
      </c>
      <c r="B56" s="32" t="s">
        <v>274</v>
      </c>
      <c r="C56" s="32"/>
      <c r="D56" s="33">
        <f>D57</f>
        <v>500</v>
      </c>
      <c r="F56" s="96"/>
      <c r="G56" s="96"/>
      <c r="H56" s="96"/>
      <c r="I56" s="96"/>
      <c r="J56" s="96"/>
      <c r="K56" s="96"/>
    </row>
    <row r="57" spans="1:11" ht="30">
      <c r="A57" s="8" t="s">
        <v>116</v>
      </c>
      <c r="B57" s="32" t="s">
        <v>274</v>
      </c>
      <c r="C57" s="32">
        <v>600</v>
      </c>
      <c r="D57" s="33">
        <v>500</v>
      </c>
      <c r="F57" s="96"/>
      <c r="G57" s="96"/>
      <c r="H57" s="96"/>
      <c r="I57" s="96"/>
      <c r="J57" s="96"/>
      <c r="K57" s="96"/>
    </row>
    <row r="58" spans="1:11" ht="105.75" customHeight="1">
      <c r="A58" s="8" t="s">
        <v>357</v>
      </c>
      <c r="B58" s="32" t="s">
        <v>215</v>
      </c>
      <c r="C58" s="32"/>
      <c r="D58" s="33">
        <f>D59</f>
        <v>152</v>
      </c>
      <c r="F58" s="96"/>
      <c r="G58" s="96"/>
      <c r="H58" s="96"/>
      <c r="I58" s="96"/>
      <c r="J58" s="96"/>
      <c r="K58" s="96"/>
    </row>
    <row r="59" spans="1:11">
      <c r="A59" s="26" t="s">
        <v>121</v>
      </c>
      <c r="B59" s="32" t="s">
        <v>215</v>
      </c>
      <c r="C59" s="32">
        <v>300</v>
      </c>
      <c r="D59" s="33">
        <v>152</v>
      </c>
      <c r="F59" s="96"/>
      <c r="G59" s="96"/>
      <c r="H59" s="96"/>
      <c r="I59" s="96"/>
      <c r="J59" s="96"/>
      <c r="K59" s="96"/>
    </row>
    <row r="60" spans="1:11" ht="90">
      <c r="A60" s="86" t="s">
        <v>332</v>
      </c>
      <c r="B60" s="32" t="s">
        <v>328</v>
      </c>
      <c r="C60" s="32"/>
      <c r="D60" s="33">
        <f>D61</f>
        <v>342</v>
      </c>
      <c r="F60" s="96"/>
      <c r="G60" s="96"/>
      <c r="H60" s="96"/>
      <c r="I60" s="96"/>
      <c r="J60" s="96"/>
      <c r="K60" s="96"/>
    </row>
    <row r="61" spans="1:11" ht="30">
      <c r="A61" s="8" t="s">
        <v>116</v>
      </c>
      <c r="B61" s="32" t="s">
        <v>328</v>
      </c>
      <c r="C61" s="32">
        <v>600</v>
      </c>
      <c r="D61" s="33">
        <v>342</v>
      </c>
      <c r="F61" s="96"/>
      <c r="G61" s="96"/>
      <c r="H61" s="96"/>
      <c r="I61" s="96"/>
      <c r="J61" s="96"/>
      <c r="K61" s="96"/>
    </row>
    <row r="62" spans="1:11" ht="60">
      <c r="A62" s="84" t="s">
        <v>302</v>
      </c>
      <c r="B62" s="85" t="s">
        <v>303</v>
      </c>
      <c r="C62" s="85"/>
      <c r="D62" s="33">
        <f>D63</f>
        <v>7968</v>
      </c>
      <c r="F62" s="96"/>
      <c r="G62" s="96"/>
      <c r="H62" s="96"/>
      <c r="I62" s="96"/>
      <c r="J62" s="96"/>
      <c r="K62" s="96"/>
    </row>
    <row r="63" spans="1:11" ht="30">
      <c r="A63" s="8" t="s">
        <v>116</v>
      </c>
      <c r="B63" s="85" t="s">
        <v>303</v>
      </c>
      <c r="C63" s="85">
        <v>600</v>
      </c>
      <c r="D63" s="33">
        <v>7968</v>
      </c>
      <c r="F63" s="96"/>
      <c r="G63" s="96"/>
      <c r="H63" s="96"/>
      <c r="I63" s="96"/>
      <c r="J63" s="96"/>
      <c r="K63" s="96"/>
    </row>
    <row r="64" spans="1:11" ht="60">
      <c r="A64" s="8" t="s">
        <v>346</v>
      </c>
      <c r="B64" s="9" t="s">
        <v>304</v>
      </c>
      <c r="C64" s="9"/>
      <c r="D64" s="33">
        <f>D65</f>
        <v>9676.7999999999993</v>
      </c>
      <c r="F64" s="96"/>
      <c r="G64" s="96"/>
      <c r="H64" s="96"/>
      <c r="I64" s="96"/>
      <c r="J64" s="96"/>
      <c r="K64" s="96"/>
    </row>
    <row r="65" spans="1:11" ht="30">
      <c r="A65" s="8" t="s">
        <v>116</v>
      </c>
      <c r="B65" s="9" t="s">
        <v>304</v>
      </c>
      <c r="C65" s="9">
        <v>600</v>
      </c>
      <c r="D65" s="33">
        <f>F65+I65</f>
        <v>9676.7999999999993</v>
      </c>
      <c r="F65" s="96">
        <v>9036.4</v>
      </c>
      <c r="G65" s="96"/>
      <c r="H65" s="96"/>
      <c r="I65" s="96">
        <v>640.4</v>
      </c>
      <c r="J65" s="96"/>
      <c r="K65" s="96"/>
    </row>
    <row r="66" spans="1:11" ht="45">
      <c r="A66" s="26" t="s">
        <v>159</v>
      </c>
      <c r="B66" s="9" t="s">
        <v>193</v>
      </c>
      <c r="C66" s="32"/>
      <c r="D66" s="33">
        <f>D67</f>
        <v>560</v>
      </c>
      <c r="F66" s="96"/>
      <c r="G66" s="96"/>
      <c r="H66" s="96"/>
      <c r="I66" s="96"/>
      <c r="J66" s="96"/>
      <c r="K66" s="96"/>
    </row>
    <row r="67" spans="1:11" ht="30">
      <c r="A67" s="8" t="s">
        <v>116</v>
      </c>
      <c r="B67" s="9" t="s">
        <v>193</v>
      </c>
      <c r="C67" s="32">
        <v>600</v>
      </c>
      <c r="D67" s="33">
        <v>560</v>
      </c>
      <c r="F67" s="96"/>
      <c r="G67" s="96"/>
      <c r="H67" s="96"/>
      <c r="I67" s="96"/>
      <c r="J67" s="96"/>
      <c r="K67" s="96"/>
    </row>
    <row r="68" spans="1:11" ht="30">
      <c r="A68" s="26" t="s">
        <v>3</v>
      </c>
      <c r="B68" s="9" t="s">
        <v>297</v>
      </c>
      <c r="C68" s="32"/>
      <c r="D68" s="33">
        <f>D69</f>
        <v>7657.5</v>
      </c>
      <c r="E68" s="57"/>
      <c r="F68" s="96"/>
      <c r="G68" s="96"/>
      <c r="H68" s="96"/>
      <c r="I68" s="96"/>
      <c r="J68" s="96"/>
      <c r="K68" s="96"/>
    </row>
    <row r="69" spans="1:11" ht="30">
      <c r="A69" s="26" t="s">
        <v>156</v>
      </c>
      <c r="B69" s="9" t="s">
        <v>298</v>
      </c>
      <c r="C69" s="32"/>
      <c r="D69" s="33">
        <f>D70</f>
        <v>7657.5</v>
      </c>
      <c r="F69" s="96"/>
      <c r="G69" s="96"/>
      <c r="H69" s="96"/>
      <c r="I69" s="96"/>
      <c r="J69" s="96"/>
      <c r="K69" s="96"/>
    </row>
    <row r="70" spans="1:11" ht="30">
      <c r="A70" s="8" t="s">
        <v>116</v>
      </c>
      <c r="B70" s="9" t="s">
        <v>298</v>
      </c>
      <c r="C70" s="32">
        <v>600</v>
      </c>
      <c r="D70" s="33">
        <f>F70+J70</f>
        <v>7657.5</v>
      </c>
      <c r="F70" s="96">
        <v>7548.9</v>
      </c>
      <c r="G70" s="96"/>
      <c r="H70" s="96"/>
      <c r="I70" s="96"/>
      <c r="J70" s="96">
        <v>108.6</v>
      </c>
      <c r="K70" s="96"/>
    </row>
    <row r="71" spans="1:11">
      <c r="A71" s="44" t="s">
        <v>285</v>
      </c>
      <c r="B71" s="81" t="s">
        <v>271</v>
      </c>
      <c r="C71" s="39"/>
      <c r="D71" s="33">
        <f>D72</f>
        <v>2040.6000000000001</v>
      </c>
      <c r="F71" s="96"/>
      <c r="G71" s="96"/>
      <c r="H71" s="96"/>
      <c r="I71" s="96"/>
      <c r="J71" s="96"/>
      <c r="K71" s="96"/>
    </row>
    <row r="72" spans="1:11" ht="71.25" customHeight="1">
      <c r="A72" s="8" t="s">
        <v>347</v>
      </c>
      <c r="B72" s="9" t="s">
        <v>272</v>
      </c>
      <c r="C72" s="39"/>
      <c r="D72" s="33">
        <f>D73</f>
        <v>2040.6000000000001</v>
      </c>
      <c r="F72" s="96"/>
      <c r="G72" s="96"/>
      <c r="H72" s="96"/>
      <c r="I72" s="96"/>
      <c r="J72" s="96"/>
      <c r="K72" s="96"/>
    </row>
    <row r="73" spans="1:11" ht="30">
      <c r="A73" s="8" t="s">
        <v>116</v>
      </c>
      <c r="B73" s="9" t="s">
        <v>272</v>
      </c>
      <c r="C73" s="39" t="s">
        <v>273</v>
      </c>
      <c r="D73" s="33">
        <f>F73+I73</f>
        <v>2040.6000000000001</v>
      </c>
      <c r="F73" s="96">
        <v>2041.4</v>
      </c>
      <c r="G73" s="96"/>
      <c r="H73" s="96"/>
      <c r="I73" s="96">
        <v>-0.8</v>
      </c>
      <c r="J73" s="96"/>
      <c r="K73" s="96"/>
    </row>
    <row r="74" spans="1:11" ht="45">
      <c r="A74" s="29" t="s">
        <v>250</v>
      </c>
      <c r="B74" s="31" t="s">
        <v>220</v>
      </c>
      <c r="C74" s="31"/>
      <c r="D74" s="67">
        <f>D75</f>
        <v>7444.4000000000005</v>
      </c>
      <c r="F74" s="96"/>
      <c r="G74" s="96"/>
      <c r="H74" s="96"/>
      <c r="I74" s="96"/>
      <c r="J74" s="96"/>
      <c r="K74" s="96"/>
    </row>
    <row r="75" spans="1:11" ht="45">
      <c r="A75" s="26" t="s">
        <v>8</v>
      </c>
      <c r="B75" s="32" t="s">
        <v>221</v>
      </c>
      <c r="C75" s="32"/>
      <c r="D75" s="33">
        <f>D76+D80+D84</f>
        <v>7444.4000000000005</v>
      </c>
      <c r="F75" s="96"/>
      <c r="G75" s="96"/>
      <c r="H75" s="96"/>
      <c r="I75" s="96"/>
      <c r="J75" s="96"/>
      <c r="K75" s="96"/>
    </row>
    <row r="76" spans="1:11" ht="45">
      <c r="A76" s="26" t="s">
        <v>155</v>
      </c>
      <c r="B76" s="32" t="s">
        <v>222</v>
      </c>
      <c r="C76" s="32"/>
      <c r="D76" s="33">
        <f>D77+D78+D79</f>
        <v>4271.7000000000007</v>
      </c>
      <c r="F76" s="96"/>
      <c r="G76" s="96"/>
      <c r="H76" s="96"/>
      <c r="I76" s="96"/>
      <c r="J76" s="96"/>
      <c r="K76" s="96"/>
    </row>
    <row r="77" spans="1:11" ht="60">
      <c r="A77" s="26" t="s">
        <v>119</v>
      </c>
      <c r="B77" s="32" t="s">
        <v>222</v>
      </c>
      <c r="C77" s="32">
        <v>100</v>
      </c>
      <c r="D77" s="33">
        <f>F77+J77</f>
        <v>4102.6000000000004</v>
      </c>
      <c r="F77" s="96">
        <v>4062</v>
      </c>
      <c r="G77" s="96"/>
      <c r="H77" s="96"/>
      <c r="I77" s="96"/>
      <c r="J77" s="96">
        <v>40.6</v>
      </c>
      <c r="K77" s="96"/>
    </row>
    <row r="78" spans="1:11" ht="30">
      <c r="A78" s="8" t="s">
        <v>117</v>
      </c>
      <c r="B78" s="32" t="s">
        <v>222</v>
      </c>
      <c r="C78" s="32">
        <v>200</v>
      </c>
      <c r="D78" s="33">
        <v>168.6</v>
      </c>
      <c r="F78" s="96"/>
      <c r="G78" s="96"/>
      <c r="H78" s="96"/>
      <c r="I78" s="96"/>
      <c r="J78" s="96"/>
      <c r="K78" s="96"/>
    </row>
    <row r="79" spans="1:11">
      <c r="A79" s="8" t="s">
        <v>120</v>
      </c>
      <c r="B79" s="32" t="s">
        <v>222</v>
      </c>
      <c r="C79" s="32">
        <v>800</v>
      </c>
      <c r="D79" s="33">
        <v>0.5</v>
      </c>
      <c r="F79" s="96"/>
      <c r="G79" s="96"/>
      <c r="H79" s="96"/>
      <c r="I79" s="96"/>
      <c r="J79" s="96"/>
      <c r="K79" s="96"/>
    </row>
    <row r="80" spans="1:11" ht="30">
      <c r="A80" s="26" t="s">
        <v>102</v>
      </c>
      <c r="B80" s="32" t="s">
        <v>223</v>
      </c>
      <c r="C80" s="32"/>
      <c r="D80" s="33">
        <f>D81+D82+D83</f>
        <v>2955.5999999999995</v>
      </c>
      <c r="F80" s="96"/>
      <c r="G80" s="96"/>
      <c r="H80" s="96"/>
      <c r="I80" s="96"/>
      <c r="J80" s="96"/>
      <c r="K80" s="96"/>
    </row>
    <row r="81" spans="1:11" ht="60">
      <c r="A81" s="26" t="s">
        <v>119</v>
      </c>
      <c r="B81" s="32" t="s">
        <v>223</v>
      </c>
      <c r="C81" s="32">
        <v>100</v>
      </c>
      <c r="D81" s="33">
        <v>2737.2</v>
      </c>
      <c r="F81" s="96"/>
      <c r="G81" s="96"/>
      <c r="H81" s="96"/>
      <c r="I81" s="96"/>
      <c r="J81" s="96"/>
      <c r="K81" s="96"/>
    </row>
    <row r="82" spans="1:11" ht="30">
      <c r="A82" s="8" t="s">
        <v>117</v>
      </c>
      <c r="B82" s="32" t="s">
        <v>223</v>
      </c>
      <c r="C82" s="32">
        <v>200</v>
      </c>
      <c r="D82" s="33">
        <v>207.2</v>
      </c>
      <c r="F82" s="96"/>
      <c r="G82" s="96"/>
      <c r="H82" s="96"/>
      <c r="I82" s="96"/>
      <c r="J82" s="96"/>
      <c r="K82" s="96"/>
    </row>
    <row r="83" spans="1:11">
      <c r="A83" s="8" t="s">
        <v>120</v>
      </c>
      <c r="B83" s="32" t="s">
        <v>223</v>
      </c>
      <c r="C83" s="32">
        <v>800</v>
      </c>
      <c r="D83" s="33">
        <v>11.2</v>
      </c>
      <c r="F83" s="96"/>
      <c r="G83" s="96"/>
      <c r="H83" s="96"/>
      <c r="I83" s="96"/>
      <c r="J83" s="96"/>
      <c r="K83" s="96"/>
    </row>
    <row r="84" spans="1:11" ht="45">
      <c r="A84" s="8" t="s">
        <v>181</v>
      </c>
      <c r="B84" s="32" t="s">
        <v>224</v>
      </c>
      <c r="C84" s="32"/>
      <c r="D84" s="33">
        <f>D85</f>
        <v>217.10000000000002</v>
      </c>
      <c r="F84" s="96"/>
      <c r="G84" s="96"/>
      <c r="H84" s="96"/>
      <c r="I84" s="96"/>
      <c r="J84" s="96"/>
      <c r="K84" s="96"/>
    </row>
    <row r="85" spans="1:11" ht="60">
      <c r="A85" s="26" t="s">
        <v>119</v>
      </c>
      <c r="B85" s="32" t="s">
        <v>224</v>
      </c>
      <c r="C85" s="32">
        <v>100</v>
      </c>
      <c r="D85" s="33">
        <f>F85+J85</f>
        <v>217.10000000000002</v>
      </c>
      <c r="F85" s="96">
        <v>210.3</v>
      </c>
      <c r="G85" s="96"/>
      <c r="H85" s="96"/>
      <c r="I85" s="96"/>
      <c r="J85" s="96">
        <v>6.8</v>
      </c>
      <c r="K85" s="96"/>
    </row>
    <row r="86" spans="1:11" ht="28.5">
      <c r="A86" s="37" t="s">
        <v>200</v>
      </c>
      <c r="B86" s="36" t="s">
        <v>52</v>
      </c>
      <c r="C86" s="36"/>
      <c r="D86" s="66">
        <f>D87+D99</f>
        <v>48684</v>
      </c>
      <c r="F86" s="96"/>
      <c r="G86" s="96"/>
      <c r="H86" s="96"/>
      <c r="I86" s="96"/>
      <c r="J86" s="96"/>
      <c r="K86" s="96"/>
    </row>
    <row r="87" spans="1:11">
      <c r="A87" s="29" t="s">
        <v>251</v>
      </c>
      <c r="B87" s="31" t="s">
        <v>53</v>
      </c>
      <c r="C87" s="31"/>
      <c r="D87" s="67">
        <f>D88+D91+D94</f>
        <v>39420</v>
      </c>
      <c r="F87" s="96"/>
      <c r="G87" s="96"/>
      <c r="H87" s="96"/>
      <c r="I87" s="96"/>
      <c r="J87" s="96"/>
      <c r="K87" s="96"/>
    </row>
    <row r="88" spans="1:11" ht="30">
      <c r="A88" s="29" t="s">
        <v>9</v>
      </c>
      <c r="B88" s="32" t="s">
        <v>54</v>
      </c>
      <c r="C88" s="32"/>
      <c r="D88" s="67">
        <f>D89</f>
        <v>11746.9</v>
      </c>
      <c r="F88" s="96"/>
      <c r="G88" s="96"/>
      <c r="H88" s="96"/>
      <c r="I88" s="96"/>
      <c r="J88" s="96"/>
      <c r="K88" s="96"/>
    </row>
    <row r="89" spans="1:11" ht="30">
      <c r="A89" s="26" t="s">
        <v>156</v>
      </c>
      <c r="B89" s="32" t="s">
        <v>55</v>
      </c>
      <c r="C89" s="32"/>
      <c r="D89" s="33">
        <f>D90</f>
        <v>11746.9</v>
      </c>
      <c r="F89" s="96"/>
      <c r="G89" s="96"/>
      <c r="H89" s="96"/>
      <c r="I89" s="96"/>
      <c r="J89" s="96"/>
      <c r="K89" s="96"/>
    </row>
    <row r="90" spans="1:11" ht="30">
      <c r="A90" s="8" t="s">
        <v>116</v>
      </c>
      <c r="B90" s="32" t="s">
        <v>55</v>
      </c>
      <c r="C90" s="32">
        <v>600</v>
      </c>
      <c r="D90" s="33">
        <f>F90+J90</f>
        <v>11746.9</v>
      </c>
      <c r="E90" s="58"/>
      <c r="F90" s="96">
        <v>11546.9</v>
      </c>
      <c r="G90" s="96"/>
      <c r="H90" s="96"/>
      <c r="I90" s="96"/>
      <c r="J90" s="96">
        <v>200</v>
      </c>
      <c r="K90" s="96"/>
    </row>
    <row r="91" spans="1:11" ht="30">
      <c r="A91" s="29" t="s">
        <v>10</v>
      </c>
      <c r="B91" s="31" t="s">
        <v>56</v>
      </c>
      <c r="C91" s="31"/>
      <c r="D91" s="67">
        <f>D92</f>
        <v>24267</v>
      </c>
      <c r="F91" s="96"/>
      <c r="G91" s="96"/>
      <c r="H91" s="96"/>
      <c r="I91" s="96"/>
      <c r="J91" s="96"/>
      <c r="K91" s="96"/>
    </row>
    <row r="92" spans="1:11" ht="30">
      <c r="A92" s="26" t="s">
        <v>156</v>
      </c>
      <c r="B92" s="32" t="s">
        <v>57</v>
      </c>
      <c r="C92" s="32"/>
      <c r="D92" s="33">
        <f>D93</f>
        <v>24267</v>
      </c>
      <c r="F92" s="96"/>
      <c r="G92" s="96"/>
      <c r="H92" s="96"/>
      <c r="I92" s="96"/>
      <c r="J92" s="96"/>
      <c r="K92" s="96"/>
    </row>
    <row r="93" spans="1:11" ht="30">
      <c r="A93" s="8" t="s">
        <v>116</v>
      </c>
      <c r="B93" s="32" t="s">
        <v>57</v>
      </c>
      <c r="C93" s="32">
        <v>600</v>
      </c>
      <c r="D93" s="33">
        <f>F93+J93</f>
        <v>24267</v>
      </c>
      <c r="F93" s="96">
        <v>22996</v>
      </c>
      <c r="G93" s="96"/>
      <c r="H93" s="96"/>
      <c r="I93" s="96"/>
      <c r="J93" s="96">
        <v>1271</v>
      </c>
      <c r="K93" s="96"/>
    </row>
    <row r="94" spans="1:11">
      <c r="A94" s="29" t="s">
        <v>11</v>
      </c>
      <c r="B94" s="31" t="s">
        <v>149</v>
      </c>
      <c r="C94" s="31"/>
      <c r="D94" s="67">
        <f>D95+D97</f>
        <v>3406.1</v>
      </c>
      <c r="F94" s="96"/>
      <c r="G94" s="96"/>
      <c r="H94" s="96"/>
      <c r="I94" s="96"/>
      <c r="J94" s="96"/>
      <c r="K94" s="96"/>
    </row>
    <row r="95" spans="1:11" ht="30">
      <c r="A95" s="26" t="s">
        <v>156</v>
      </c>
      <c r="B95" s="32" t="s">
        <v>58</v>
      </c>
      <c r="C95" s="32"/>
      <c r="D95" s="33">
        <f>D96</f>
        <v>2906.1</v>
      </c>
      <c r="F95" s="96"/>
      <c r="G95" s="96"/>
      <c r="H95" s="96"/>
      <c r="I95" s="96"/>
      <c r="J95" s="96"/>
      <c r="K95" s="96"/>
    </row>
    <row r="96" spans="1:11" ht="30">
      <c r="A96" s="8" t="s">
        <v>116</v>
      </c>
      <c r="B96" s="32" t="s">
        <v>58</v>
      </c>
      <c r="C96" s="32">
        <v>600</v>
      </c>
      <c r="D96" s="33">
        <f>F96+J96</f>
        <v>2906.1</v>
      </c>
      <c r="F96" s="96">
        <v>2876.1</v>
      </c>
      <c r="G96" s="96"/>
      <c r="H96" s="96"/>
      <c r="I96" s="96"/>
      <c r="J96" s="96">
        <v>30</v>
      </c>
      <c r="K96" s="96"/>
    </row>
    <row r="97" spans="1:11" ht="45">
      <c r="A97" s="8" t="s">
        <v>295</v>
      </c>
      <c r="B97" s="32" t="str">
        <f>B98</f>
        <v>02 1 03 22600</v>
      </c>
      <c r="C97" s="32"/>
      <c r="D97" s="33">
        <f>D98</f>
        <v>500</v>
      </c>
      <c r="F97" s="96"/>
      <c r="G97" s="96"/>
      <c r="H97" s="96"/>
      <c r="I97" s="96"/>
      <c r="J97" s="96"/>
      <c r="K97" s="96"/>
    </row>
    <row r="98" spans="1:11" ht="30">
      <c r="A98" s="8" t="s">
        <v>116</v>
      </c>
      <c r="B98" s="32" t="s">
        <v>296</v>
      </c>
      <c r="C98" s="32">
        <v>600</v>
      </c>
      <c r="D98" s="33">
        <v>500</v>
      </c>
      <c r="F98" s="96"/>
      <c r="G98" s="96"/>
      <c r="H98" s="96"/>
      <c r="I98" s="96"/>
      <c r="J98" s="96"/>
      <c r="K98" s="96"/>
    </row>
    <row r="99" spans="1:11" ht="30">
      <c r="A99" s="44" t="s">
        <v>288</v>
      </c>
      <c r="B99" s="31" t="s">
        <v>289</v>
      </c>
      <c r="C99" s="31"/>
      <c r="D99" s="67">
        <f>D100</f>
        <v>9264</v>
      </c>
      <c r="F99" s="96"/>
      <c r="G99" s="96"/>
      <c r="H99" s="96"/>
      <c r="I99" s="96"/>
      <c r="J99" s="96"/>
      <c r="K99" s="96"/>
    </row>
    <row r="100" spans="1:11" ht="30">
      <c r="A100" s="26" t="s">
        <v>287</v>
      </c>
      <c r="B100" s="31" t="s">
        <v>290</v>
      </c>
      <c r="C100" s="31"/>
      <c r="D100" s="67">
        <f>D101</f>
        <v>9264</v>
      </c>
      <c r="F100" s="96"/>
      <c r="G100" s="96"/>
      <c r="H100" s="96"/>
      <c r="I100" s="96"/>
      <c r="J100" s="96"/>
      <c r="K100" s="96"/>
    </row>
    <row r="101" spans="1:11" ht="30">
      <c r="A101" s="26" t="s">
        <v>156</v>
      </c>
      <c r="B101" s="32" t="s">
        <v>291</v>
      </c>
      <c r="C101" s="32"/>
      <c r="D101" s="33">
        <f>D102</f>
        <v>9264</v>
      </c>
      <c r="F101" s="96"/>
      <c r="G101" s="96"/>
      <c r="H101" s="96"/>
      <c r="I101" s="96"/>
      <c r="J101" s="96"/>
      <c r="K101" s="96"/>
    </row>
    <row r="102" spans="1:11" ht="30">
      <c r="A102" s="8" t="s">
        <v>116</v>
      </c>
      <c r="B102" s="32" t="s">
        <v>291</v>
      </c>
      <c r="C102" s="32">
        <v>600</v>
      </c>
      <c r="D102" s="33">
        <v>9264</v>
      </c>
      <c r="F102" s="96"/>
      <c r="G102" s="96"/>
      <c r="H102" s="96"/>
      <c r="I102" s="96"/>
      <c r="J102" s="96"/>
      <c r="K102" s="96"/>
    </row>
    <row r="103" spans="1:11" ht="57">
      <c r="A103" s="37" t="s">
        <v>201</v>
      </c>
      <c r="B103" s="36" t="s">
        <v>59</v>
      </c>
      <c r="C103" s="36"/>
      <c r="D103" s="66">
        <f>D104+D114</f>
        <v>4427</v>
      </c>
      <c r="F103" s="96"/>
      <c r="G103" s="96"/>
      <c r="H103" s="96"/>
      <c r="I103" s="96"/>
      <c r="J103" s="96"/>
      <c r="K103" s="96"/>
    </row>
    <row r="104" spans="1:11" ht="30">
      <c r="A104" s="29" t="s">
        <v>252</v>
      </c>
      <c r="B104" s="31" t="s">
        <v>60</v>
      </c>
      <c r="C104" s="31"/>
      <c r="D104" s="67">
        <f>D105</f>
        <v>1225.5999999999999</v>
      </c>
      <c r="F104" s="96"/>
      <c r="G104" s="96"/>
      <c r="H104" s="96"/>
      <c r="I104" s="96"/>
      <c r="J104" s="96"/>
      <c r="K104" s="96"/>
    </row>
    <row r="105" spans="1:11" ht="30">
      <c r="A105" s="26" t="s">
        <v>13</v>
      </c>
      <c r="B105" s="32" t="s">
        <v>61</v>
      </c>
      <c r="C105" s="32"/>
      <c r="D105" s="33">
        <f>D106+D108+D110+D112</f>
        <v>1225.5999999999999</v>
      </c>
      <c r="F105" s="96"/>
      <c r="G105" s="96"/>
      <c r="H105" s="96"/>
      <c r="I105" s="96"/>
      <c r="J105" s="96"/>
      <c r="K105" s="96"/>
    </row>
    <row r="106" spans="1:11" ht="60">
      <c r="A106" s="26" t="s">
        <v>336</v>
      </c>
      <c r="B106" s="32" t="s">
        <v>185</v>
      </c>
      <c r="C106" s="32"/>
      <c r="D106" s="33">
        <f>D107</f>
        <v>100</v>
      </c>
      <c r="F106" s="96"/>
      <c r="G106" s="96"/>
      <c r="H106" s="96"/>
      <c r="I106" s="96"/>
      <c r="J106" s="96"/>
      <c r="K106" s="96"/>
    </row>
    <row r="107" spans="1:11" ht="30">
      <c r="A107" s="8" t="s">
        <v>117</v>
      </c>
      <c r="B107" s="32" t="s">
        <v>185</v>
      </c>
      <c r="C107" s="32">
        <v>200</v>
      </c>
      <c r="D107" s="33">
        <v>100</v>
      </c>
      <c r="F107" s="96"/>
      <c r="G107" s="96"/>
      <c r="H107" s="96"/>
      <c r="I107" s="96"/>
      <c r="J107" s="96"/>
      <c r="K107" s="96"/>
    </row>
    <row r="108" spans="1:11" ht="45">
      <c r="A108" s="34" t="s">
        <v>337</v>
      </c>
      <c r="B108" s="32" t="s">
        <v>62</v>
      </c>
      <c r="C108" s="32"/>
      <c r="D108" s="33">
        <f>D109</f>
        <v>570</v>
      </c>
      <c r="F108" s="96"/>
      <c r="G108" s="96"/>
      <c r="H108" s="96"/>
      <c r="I108" s="96"/>
      <c r="J108" s="96"/>
      <c r="K108" s="96"/>
    </row>
    <row r="109" spans="1:11" ht="30">
      <c r="A109" s="8" t="s">
        <v>117</v>
      </c>
      <c r="B109" s="32" t="s">
        <v>62</v>
      </c>
      <c r="C109" s="9">
        <v>200</v>
      </c>
      <c r="D109" s="33">
        <v>570</v>
      </c>
      <c r="F109" s="96"/>
      <c r="G109" s="96"/>
      <c r="H109" s="96"/>
      <c r="I109" s="96"/>
      <c r="J109" s="96"/>
      <c r="K109" s="96"/>
    </row>
    <row r="110" spans="1:11" ht="28.5" customHeight="1">
      <c r="A110" s="8" t="s">
        <v>324</v>
      </c>
      <c r="B110" s="32" t="s">
        <v>325</v>
      </c>
      <c r="C110" s="32"/>
      <c r="D110" s="33">
        <f>D111</f>
        <v>500</v>
      </c>
      <c r="F110" s="96"/>
      <c r="G110" s="96"/>
      <c r="H110" s="96"/>
      <c r="I110" s="96"/>
      <c r="J110" s="96"/>
      <c r="K110" s="96"/>
    </row>
    <row r="111" spans="1:11" ht="30">
      <c r="A111" s="8" t="s">
        <v>117</v>
      </c>
      <c r="B111" s="32" t="s">
        <v>325</v>
      </c>
      <c r="C111" s="32">
        <v>200</v>
      </c>
      <c r="D111" s="33">
        <v>500</v>
      </c>
      <c r="F111" s="96"/>
      <c r="G111" s="96"/>
      <c r="H111" s="96"/>
      <c r="I111" s="96"/>
      <c r="J111" s="96"/>
      <c r="K111" s="96"/>
    </row>
    <row r="112" spans="1:11" ht="30">
      <c r="A112" s="8" t="s">
        <v>327</v>
      </c>
      <c r="B112" s="32" t="s">
        <v>326</v>
      </c>
      <c r="C112" s="32"/>
      <c r="D112" s="33">
        <f>D113</f>
        <v>55.6</v>
      </c>
      <c r="F112" s="96"/>
      <c r="G112" s="96"/>
      <c r="H112" s="96"/>
      <c r="I112" s="96"/>
      <c r="J112" s="96"/>
      <c r="K112" s="96"/>
    </row>
    <row r="113" spans="1:11" ht="30">
      <c r="A113" s="8" t="s">
        <v>117</v>
      </c>
      <c r="B113" s="32" t="s">
        <v>326</v>
      </c>
      <c r="C113" s="32">
        <v>200</v>
      </c>
      <c r="D113" s="33">
        <v>55.6</v>
      </c>
      <c r="F113" s="96"/>
      <c r="G113" s="96"/>
      <c r="H113" s="96"/>
      <c r="I113" s="96"/>
      <c r="J113" s="96"/>
      <c r="K113" s="96"/>
    </row>
    <row r="114" spans="1:11" ht="75">
      <c r="A114" s="29" t="s">
        <v>253</v>
      </c>
      <c r="B114" s="31" t="s">
        <v>63</v>
      </c>
      <c r="C114" s="31"/>
      <c r="D114" s="67">
        <f>D115</f>
        <v>3201.4</v>
      </c>
      <c r="F114" s="96"/>
      <c r="G114" s="96"/>
      <c r="H114" s="96"/>
      <c r="I114" s="96"/>
      <c r="J114" s="96"/>
      <c r="K114" s="96"/>
    </row>
    <row r="115" spans="1:11">
      <c r="A115" s="26" t="s">
        <v>207</v>
      </c>
      <c r="B115" s="32" t="s">
        <v>64</v>
      </c>
      <c r="C115" s="32"/>
      <c r="D115" s="33">
        <f>D116+D120</f>
        <v>3201.4</v>
      </c>
      <c r="F115" s="96"/>
      <c r="G115" s="96"/>
      <c r="H115" s="96"/>
      <c r="I115" s="96"/>
      <c r="J115" s="96"/>
      <c r="K115" s="96"/>
    </row>
    <row r="116" spans="1:11" ht="30">
      <c r="A116" s="26" t="s">
        <v>104</v>
      </c>
      <c r="B116" s="32" t="s">
        <v>65</v>
      </c>
      <c r="C116" s="32"/>
      <c r="D116" s="33">
        <f>D117+D118+D119</f>
        <v>2735.5</v>
      </c>
      <c r="F116" s="96"/>
      <c r="G116" s="96"/>
      <c r="H116" s="96"/>
      <c r="I116" s="96"/>
      <c r="J116" s="96"/>
      <c r="K116" s="96"/>
    </row>
    <row r="117" spans="1:11" ht="60">
      <c r="A117" s="26" t="s">
        <v>119</v>
      </c>
      <c r="B117" s="32" t="s">
        <v>65</v>
      </c>
      <c r="C117" s="32">
        <v>100</v>
      </c>
      <c r="D117" s="33">
        <v>2382</v>
      </c>
      <c r="F117" s="96"/>
      <c r="G117" s="96"/>
      <c r="H117" s="96"/>
      <c r="I117" s="96"/>
      <c r="J117" s="96"/>
      <c r="K117" s="96"/>
    </row>
    <row r="118" spans="1:11" ht="30">
      <c r="A118" s="8" t="s">
        <v>117</v>
      </c>
      <c r="B118" s="32" t="s">
        <v>65</v>
      </c>
      <c r="C118" s="32">
        <v>200</v>
      </c>
      <c r="D118" s="33">
        <v>318.5</v>
      </c>
      <c r="F118" s="96"/>
      <c r="G118" s="96"/>
      <c r="H118" s="96"/>
      <c r="I118" s="96"/>
      <c r="J118" s="96"/>
      <c r="K118" s="96"/>
    </row>
    <row r="119" spans="1:11">
      <c r="A119" s="8" t="s">
        <v>120</v>
      </c>
      <c r="B119" s="32" t="s">
        <v>65</v>
      </c>
      <c r="C119" s="32">
        <v>800</v>
      </c>
      <c r="D119" s="33">
        <v>35</v>
      </c>
      <c r="F119" s="96"/>
      <c r="G119" s="96"/>
      <c r="H119" s="96"/>
      <c r="I119" s="96"/>
      <c r="J119" s="96"/>
      <c r="K119" s="96"/>
    </row>
    <row r="120" spans="1:11" ht="45">
      <c r="A120" s="8" t="s">
        <v>181</v>
      </c>
      <c r="B120" s="32" t="s">
        <v>209</v>
      </c>
      <c r="C120" s="32"/>
      <c r="D120" s="33">
        <f>D121</f>
        <v>465.9</v>
      </c>
      <c r="F120" s="96"/>
      <c r="G120" s="96"/>
      <c r="H120" s="96"/>
      <c r="I120" s="96"/>
      <c r="J120" s="96"/>
      <c r="K120" s="96"/>
    </row>
    <row r="121" spans="1:11" ht="60">
      <c r="A121" s="26" t="s">
        <v>119</v>
      </c>
      <c r="B121" s="32" t="s">
        <v>209</v>
      </c>
      <c r="C121" s="32">
        <v>100</v>
      </c>
      <c r="D121" s="33">
        <v>465.9</v>
      </c>
      <c r="F121" s="96"/>
      <c r="G121" s="96"/>
      <c r="H121" s="96"/>
      <c r="I121" s="96"/>
      <c r="J121" s="96"/>
      <c r="K121" s="96"/>
    </row>
    <row r="122" spans="1:11" ht="42.75">
      <c r="A122" s="37" t="s">
        <v>202</v>
      </c>
      <c r="B122" s="36" t="s">
        <v>66</v>
      </c>
      <c r="C122" s="36"/>
      <c r="D122" s="66">
        <f>D123</f>
        <v>2349.9</v>
      </c>
      <c r="F122" s="96"/>
      <c r="G122" s="96"/>
      <c r="H122" s="96"/>
      <c r="I122" s="96"/>
      <c r="J122" s="96"/>
      <c r="K122" s="96"/>
    </row>
    <row r="123" spans="1:11" ht="45">
      <c r="A123" s="29" t="s">
        <v>254</v>
      </c>
      <c r="B123" s="31" t="s">
        <v>67</v>
      </c>
      <c r="C123" s="31"/>
      <c r="D123" s="67">
        <f>D124</f>
        <v>2349.9</v>
      </c>
      <c r="F123" s="96"/>
      <c r="G123" s="96"/>
      <c r="H123" s="96"/>
      <c r="I123" s="96"/>
      <c r="J123" s="96"/>
      <c r="K123" s="96"/>
    </row>
    <row r="124" spans="1:11" ht="45">
      <c r="A124" s="26" t="s">
        <v>176</v>
      </c>
      <c r="B124" s="32" t="s">
        <v>68</v>
      </c>
      <c r="C124" s="32"/>
      <c r="D124" s="33">
        <f>D125+D128+D131+D138+D135+D140+D133</f>
        <v>2349.9</v>
      </c>
      <c r="F124" s="96"/>
      <c r="G124" s="96"/>
      <c r="H124" s="96"/>
      <c r="I124" s="96"/>
      <c r="J124" s="96"/>
      <c r="K124" s="96"/>
    </row>
    <row r="125" spans="1:11">
      <c r="A125" s="26" t="s">
        <v>151</v>
      </c>
      <c r="B125" s="32" t="s">
        <v>152</v>
      </c>
      <c r="C125" s="32"/>
      <c r="D125" s="33">
        <f>D126+D127</f>
        <v>2038</v>
      </c>
      <c r="F125" s="96"/>
      <c r="G125" s="96"/>
      <c r="H125" s="96"/>
      <c r="I125" s="96"/>
      <c r="J125" s="96"/>
      <c r="K125" s="96"/>
    </row>
    <row r="126" spans="1:11" ht="66" customHeight="1">
      <c r="A126" s="26" t="s">
        <v>119</v>
      </c>
      <c r="B126" s="32" t="s">
        <v>152</v>
      </c>
      <c r="C126" s="32">
        <v>100</v>
      </c>
      <c r="D126" s="33">
        <f>F126+J126</f>
        <v>1907.9</v>
      </c>
      <c r="F126" s="96">
        <v>1831.9</v>
      </c>
      <c r="G126" s="96"/>
      <c r="H126" s="96"/>
      <c r="I126" s="96"/>
      <c r="J126" s="96">
        <v>76</v>
      </c>
      <c r="K126" s="96"/>
    </row>
    <row r="127" spans="1:11" ht="30">
      <c r="A127" s="8" t="s">
        <v>117</v>
      </c>
      <c r="B127" s="32" t="s">
        <v>152</v>
      </c>
      <c r="C127" s="32">
        <v>200</v>
      </c>
      <c r="D127" s="33">
        <v>130.1</v>
      </c>
      <c r="F127" s="96"/>
      <c r="G127" s="96"/>
      <c r="H127" s="96"/>
      <c r="I127" s="96"/>
      <c r="J127" s="96"/>
      <c r="K127" s="96"/>
    </row>
    <row r="128" spans="1:11" ht="45">
      <c r="A128" s="26" t="s">
        <v>130</v>
      </c>
      <c r="B128" s="32" t="s">
        <v>69</v>
      </c>
      <c r="C128" s="32"/>
      <c r="D128" s="33">
        <f>D129+D130</f>
        <v>112.7</v>
      </c>
      <c r="F128" s="96"/>
      <c r="G128" s="96"/>
      <c r="H128" s="96"/>
      <c r="I128" s="96"/>
      <c r="J128" s="96"/>
      <c r="K128" s="96"/>
    </row>
    <row r="129" spans="1:11" ht="60">
      <c r="A129" s="26" t="s">
        <v>119</v>
      </c>
      <c r="B129" s="32" t="s">
        <v>69</v>
      </c>
      <c r="C129" s="32">
        <v>100</v>
      </c>
      <c r="D129" s="33">
        <v>7.9</v>
      </c>
      <c r="F129" s="96"/>
      <c r="G129" s="96"/>
      <c r="H129" s="96"/>
      <c r="I129" s="96"/>
      <c r="J129" s="96"/>
      <c r="K129" s="96"/>
    </row>
    <row r="130" spans="1:11" ht="30">
      <c r="A130" s="8" t="s">
        <v>117</v>
      </c>
      <c r="B130" s="32" t="s">
        <v>69</v>
      </c>
      <c r="C130" s="32">
        <v>200</v>
      </c>
      <c r="D130" s="33">
        <v>104.8</v>
      </c>
      <c r="E130" s="75"/>
      <c r="F130" s="96"/>
      <c r="G130" s="96"/>
      <c r="H130" s="96"/>
      <c r="I130" s="96"/>
      <c r="J130" s="96"/>
      <c r="K130" s="96"/>
    </row>
    <row r="131" spans="1:11" ht="42.75" customHeight="1">
      <c r="A131" s="8" t="s">
        <v>331</v>
      </c>
      <c r="B131" s="9" t="s">
        <v>190</v>
      </c>
      <c r="C131" s="32"/>
      <c r="D131" s="33">
        <f>D132</f>
        <v>92</v>
      </c>
      <c r="F131" s="96"/>
      <c r="G131" s="96"/>
      <c r="H131" s="96"/>
      <c r="I131" s="96"/>
      <c r="J131" s="96"/>
      <c r="K131" s="96"/>
    </row>
    <row r="132" spans="1:11" ht="60">
      <c r="A132" s="26" t="s">
        <v>119</v>
      </c>
      <c r="B132" s="9" t="s">
        <v>190</v>
      </c>
      <c r="C132" s="32">
        <v>100</v>
      </c>
      <c r="D132" s="33">
        <v>92</v>
      </c>
      <c r="F132" s="96"/>
      <c r="G132" s="96"/>
      <c r="H132" s="96"/>
      <c r="I132" s="96"/>
      <c r="J132" s="96"/>
      <c r="K132" s="96"/>
    </row>
    <row r="133" spans="1:11" ht="48.75" customHeight="1">
      <c r="A133" s="60" t="s">
        <v>284</v>
      </c>
      <c r="B133" s="9" t="s">
        <v>281</v>
      </c>
      <c r="C133" s="32"/>
      <c r="D133" s="33">
        <f>D134</f>
        <v>92</v>
      </c>
      <c r="F133" s="96"/>
      <c r="G133" s="96"/>
      <c r="H133" s="96"/>
      <c r="I133" s="96"/>
      <c r="J133" s="96"/>
      <c r="K133" s="96"/>
    </row>
    <row r="134" spans="1:11">
      <c r="A134" s="8" t="s">
        <v>122</v>
      </c>
      <c r="B134" s="9" t="s">
        <v>281</v>
      </c>
      <c r="C134" s="32">
        <v>500</v>
      </c>
      <c r="D134" s="33">
        <v>92</v>
      </c>
      <c r="F134" s="96"/>
      <c r="G134" s="96"/>
      <c r="H134" s="96"/>
      <c r="I134" s="96"/>
      <c r="J134" s="96"/>
      <c r="K134" s="96"/>
    </row>
    <row r="135" spans="1:11" ht="45">
      <c r="A135" s="60" t="s">
        <v>276</v>
      </c>
      <c r="B135" s="9" t="s">
        <v>277</v>
      </c>
      <c r="C135" s="32"/>
      <c r="D135" s="33">
        <f>D136+D137</f>
        <v>14</v>
      </c>
      <c r="F135" s="96"/>
      <c r="G135" s="96"/>
      <c r="H135" s="96"/>
      <c r="I135" s="96"/>
      <c r="J135" s="96"/>
      <c r="K135" s="96"/>
    </row>
    <row r="136" spans="1:11" ht="60">
      <c r="A136" s="26" t="s">
        <v>119</v>
      </c>
      <c r="B136" s="9" t="s">
        <v>277</v>
      </c>
      <c r="C136" s="32">
        <v>100</v>
      </c>
      <c r="D136" s="33">
        <f>J136</f>
        <v>9</v>
      </c>
      <c r="F136" s="96"/>
      <c r="G136" s="96"/>
      <c r="H136" s="96"/>
      <c r="I136" s="96"/>
      <c r="J136" s="96">
        <v>9</v>
      </c>
      <c r="K136" s="96"/>
    </row>
    <row r="137" spans="1:11" ht="30">
      <c r="A137" s="8" t="s">
        <v>117</v>
      </c>
      <c r="B137" s="9" t="s">
        <v>277</v>
      </c>
      <c r="C137" s="32">
        <v>200</v>
      </c>
      <c r="D137" s="33">
        <f>F137+J137</f>
        <v>5</v>
      </c>
      <c r="F137" s="96">
        <v>5</v>
      </c>
      <c r="G137" s="96"/>
      <c r="H137" s="96"/>
      <c r="I137" s="96"/>
      <c r="J137" s="96"/>
      <c r="K137" s="96"/>
    </row>
    <row r="138" spans="1:11" ht="45">
      <c r="A138" s="8" t="s">
        <v>335</v>
      </c>
      <c r="B138" s="9" t="s">
        <v>196</v>
      </c>
      <c r="C138" s="32"/>
      <c r="D138" s="33">
        <f>D139</f>
        <v>0.9</v>
      </c>
      <c r="F138" s="96"/>
      <c r="G138" s="96"/>
      <c r="H138" s="96"/>
      <c r="I138" s="96"/>
      <c r="J138" s="96"/>
      <c r="K138" s="96"/>
    </row>
    <row r="139" spans="1:11" ht="60">
      <c r="A139" s="26" t="s">
        <v>119</v>
      </c>
      <c r="B139" s="9" t="s">
        <v>196</v>
      </c>
      <c r="C139" s="32">
        <v>100</v>
      </c>
      <c r="D139" s="33">
        <v>0.9</v>
      </c>
      <c r="F139" s="96"/>
      <c r="G139" s="96"/>
      <c r="H139" s="96"/>
      <c r="I139" s="96"/>
      <c r="J139" s="96"/>
      <c r="K139" s="96"/>
    </row>
    <row r="140" spans="1:11" ht="45">
      <c r="A140" s="60" t="s">
        <v>278</v>
      </c>
      <c r="B140" s="9" t="s">
        <v>279</v>
      </c>
      <c r="C140" s="32"/>
      <c r="D140" s="33">
        <f>D141+D142</f>
        <v>0.30000000000000004</v>
      </c>
      <c r="F140" s="96"/>
      <c r="G140" s="96"/>
      <c r="H140" s="96"/>
      <c r="I140" s="96"/>
      <c r="J140" s="96"/>
      <c r="K140" s="96"/>
    </row>
    <row r="141" spans="1:11" ht="60">
      <c r="A141" s="26" t="s">
        <v>119</v>
      </c>
      <c r="B141" s="9" t="s">
        <v>279</v>
      </c>
      <c r="C141" s="32">
        <v>100</v>
      </c>
      <c r="D141" s="33">
        <f>J141</f>
        <v>0.2</v>
      </c>
      <c r="F141" s="96"/>
      <c r="G141" s="96"/>
      <c r="H141" s="96"/>
      <c r="I141" s="96"/>
      <c r="J141" s="96">
        <v>0.2</v>
      </c>
      <c r="K141" s="96"/>
    </row>
    <row r="142" spans="1:11" ht="30">
      <c r="A142" s="8" t="s">
        <v>117</v>
      </c>
      <c r="B142" s="9" t="s">
        <v>280</v>
      </c>
      <c r="C142" s="32">
        <v>200</v>
      </c>
      <c r="D142" s="33">
        <f>F142+J142</f>
        <v>0.1</v>
      </c>
      <c r="F142" s="96">
        <v>0.1</v>
      </c>
      <c r="G142" s="96"/>
      <c r="H142" s="96"/>
      <c r="I142" s="96"/>
      <c r="J142" s="96"/>
      <c r="K142" s="96"/>
    </row>
    <row r="143" spans="1:11" ht="57">
      <c r="A143" s="37" t="s">
        <v>210</v>
      </c>
      <c r="B143" s="36" t="s">
        <v>70</v>
      </c>
      <c r="C143" s="36"/>
      <c r="D143" s="66">
        <f>D144+D164</f>
        <v>28815.599999999999</v>
      </c>
      <c r="F143" s="96"/>
      <c r="G143" s="96"/>
      <c r="H143" s="96"/>
      <c r="I143" s="96"/>
      <c r="J143" s="96"/>
      <c r="K143" s="96"/>
    </row>
    <row r="144" spans="1:11" ht="45">
      <c r="A144" s="29" t="s">
        <v>255</v>
      </c>
      <c r="B144" s="31" t="s">
        <v>71</v>
      </c>
      <c r="C144" s="31"/>
      <c r="D144" s="67">
        <f>D145</f>
        <v>23459.200000000001</v>
      </c>
      <c r="F144" s="96"/>
      <c r="G144" s="96"/>
      <c r="H144" s="96"/>
      <c r="I144" s="96"/>
      <c r="J144" s="96"/>
      <c r="K144" s="96"/>
    </row>
    <row r="145" spans="1:11" ht="45">
      <c r="A145" s="26" t="s">
        <v>17</v>
      </c>
      <c r="B145" s="32" t="s">
        <v>72</v>
      </c>
      <c r="C145" s="32"/>
      <c r="D145" s="90">
        <f>D146+D148+D152+D154+D156+D158+D160+D162+D150</f>
        <v>23459.200000000001</v>
      </c>
      <c r="F145" s="96"/>
      <c r="G145" s="96"/>
      <c r="H145" s="96"/>
      <c r="I145" s="96"/>
      <c r="J145" s="96"/>
      <c r="K145" s="96"/>
    </row>
    <row r="146" spans="1:11" ht="30.75" customHeight="1">
      <c r="A146" s="8" t="s">
        <v>317</v>
      </c>
      <c r="B146" s="32" t="s">
        <v>318</v>
      </c>
      <c r="C146" s="32"/>
      <c r="D146" s="33">
        <f>D147</f>
        <v>15300</v>
      </c>
      <c r="F146" s="96"/>
      <c r="G146" s="96"/>
      <c r="H146" s="96"/>
      <c r="I146" s="96"/>
      <c r="J146" s="96"/>
      <c r="K146" s="96"/>
    </row>
    <row r="147" spans="1:11" ht="30">
      <c r="A147" s="8" t="s">
        <v>117</v>
      </c>
      <c r="B147" s="32" t="s">
        <v>318</v>
      </c>
      <c r="C147" s="32">
        <v>200</v>
      </c>
      <c r="D147" s="33">
        <f>F147+G147+H147</f>
        <v>15300</v>
      </c>
      <c r="F147" s="96">
        <v>200</v>
      </c>
      <c r="G147" s="96">
        <v>7500</v>
      </c>
      <c r="H147" s="96">
        <v>7600</v>
      </c>
      <c r="I147" s="96"/>
      <c r="J147" s="96"/>
      <c r="K147" s="96"/>
    </row>
    <row r="148" spans="1:11" ht="46.5" customHeight="1">
      <c r="A148" s="8" t="s">
        <v>364</v>
      </c>
      <c r="B148" s="32" t="s">
        <v>320</v>
      </c>
      <c r="C148" s="32"/>
      <c r="D148" s="33">
        <f>D149</f>
        <v>974</v>
      </c>
      <c r="F148" s="96"/>
      <c r="G148" s="96"/>
      <c r="H148" s="96"/>
      <c r="I148" s="96"/>
      <c r="J148" s="96"/>
      <c r="K148" s="96"/>
    </row>
    <row r="149" spans="1:11" ht="30">
      <c r="A149" s="8" t="s">
        <v>117</v>
      </c>
      <c r="B149" s="32" t="s">
        <v>320</v>
      </c>
      <c r="C149" s="32">
        <v>200</v>
      </c>
      <c r="D149" s="33">
        <f>F149+J149</f>
        <v>974</v>
      </c>
      <c r="F149" s="96">
        <v>100</v>
      </c>
      <c r="G149" s="96"/>
      <c r="H149" s="96"/>
      <c r="I149" s="96"/>
      <c r="J149" s="96">
        <v>874</v>
      </c>
      <c r="K149" s="96"/>
    </row>
    <row r="150" spans="1:11" ht="30">
      <c r="A150" s="8" t="s">
        <v>358</v>
      </c>
      <c r="B150" s="32" t="s">
        <v>359</v>
      </c>
      <c r="C150" s="32"/>
      <c r="D150" s="33">
        <f>D151</f>
        <v>45</v>
      </c>
      <c r="F150" s="96"/>
      <c r="G150" s="96"/>
      <c r="H150" s="96"/>
      <c r="I150" s="96"/>
      <c r="J150" s="96"/>
      <c r="K150" s="96"/>
    </row>
    <row r="151" spans="1:11" ht="30">
      <c r="A151" s="8" t="s">
        <v>117</v>
      </c>
      <c r="B151" s="32" t="s">
        <v>359</v>
      </c>
      <c r="C151" s="32">
        <v>200</v>
      </c>
      <c r="D151" s="33">
        <f>I151</f>
        <v>45</v>
      </c>
      <c r="F151" s="96"/>
      <c r="G151" s="96"/>
      <c r="H151" s="96"/>
      <c r="I151" s="96">
        <v>45</v>
      </c>
      <c r="J151" s="96"/>
      <c r="K151" s="96"/>
    </row>
    <row r="152" spans="1:11" ht="75">
      <c r="A152" s="26" t="s">
        <v>246</v>
      </c>
      <c r="B152" s="32" t="s">
        <v>73</v>
      </c>
      <c r="C152" s="32"/>
      <c r="D152" s="33">
        <f>D153</f>
        <v>300</v>
      </c>
      <c r="F152" s="96"/>
      <c r="G152" s="96"/>
      <c r="H152" s="96"/>
      <c r="I152" s="96"/>
      <c r="J152" s="96"/>
      <c r="K152" s="96"/>
    </row>
    <row r="153" spans="1:11">
      <c r="A153" s="8" t="s">
        <v>122</v>
      </c>
      <c r="B153" s="32" t="s">
        <v>73</v>
      </c>
      <c r="C153" s="32">
        <v>500</v>
      </c>
      <c r="D153" s="33">
        <v>300</v>
      </c>
      <c r="F153" s="96"/>
      <c r="G153" s="96"/>
      <c r="H153" s="96"/>
      <c r="I153" s="96"/>
      <c r="J153" s="96"/>
      <c r="K153" s="96"/>
    </row>
    <row r="154" spans="1:11" ht="30" customHeight="1">
      <c r="A154" s="60" t="s">
        <v>282</v>
      </c>
      <c r="B154" s="52" t="s">
        <v>283</v>
      </c>
      <c r="C154" s="61"/>
      <c r="D154" s="68">
        <f>D155</f>
        <v>389</v>
      </c>
      <c r="F154" s="96"/>
      <c r="G154" s="96"/>
      <c r="H154" s="96"/>
      <c r="I154" s="96"/>
      <c r="J154" s="96"/>
      <c r="K154" s="96"/>
    </row>
    <row r="155" spans="1:11">
      <c r="A155" s="8" t="s">
        <v>122</v>
      </c>
      <c r="B155" s="52" t="s">
        <v>283</v>
      </c>
      <c r="C155" s="61">
        <v>500</v>
      </c>
      <c r="D155" s="68">
        <f>F155+I155</f>
        <v>389</v>
      </c>
      <c r="F155" s="96">
        <v>300</v>
      </c>
      <c r="G155" s="96"/>
      <c r="H155" s="96"/>
      <c r="I155" s="96">
        <v>89</v>
      </c>
      <c r="J155" s="96"/>
      <c r="K155" s="96"/>
    </row>
    <row r="156" spans="1:11" ht="47.25" customHeight="1">
      <c r="A156" s="8" t="s">
        <v>322</v>
      </c>
      <c r="B156" s="32" t="s">
        <v>321</v>
      </c>
      <c r="C156" s="32"/>
      <c r="D156" s="33">
        <f>D157</f>
        <v>4500</v>
      </c>
      <c r="F156" s="96"/>
      <c r="G156" s="96"/>
      <c r="H156" s="96"/>
      <c r="I156" s="96"/>
      <c r="J156" s="96"/>
      <c r="K156" s="96"/>
    </row>
    <row r="157" spans="1:11">
      <c r="A157" s="8" t="s">
        <v>122</v>
      </c>
      <c r="B157" s="32" t="s">
        <v>321</v>
      </c>
      <c r="C157" s="32">
        <v>500</v>
      </c>
      <c r="D157" s="33">
        <v>4500</v>
      </c>
      <c r="F157" s="96"/>
      <c r="G157" s="96"/>
      <c r="H157" s="96"/>
      <c r="I157" s="96"/>
      <c r="J157" s="96"/>
      <c r="K157" s="96"/>
    </row>
    <row r="158" spans="1:11" ht="30">
      <c r="A158" s="26" t="s">
        <v>106</v>
      </c>
      <c r="B158" s="32" t="s">
        <v>74</v>
      </c>
      <c r="C158" s="32"/>
      <c r="D158" s="33">
        <f>D159</f>
        <v>539</v>
      </c>
      <c r="F158" s="96"/>
      <c r="G158" s="96"/>
      <c r="H158" s="96"/>
      <c r="I158" s="96"/>
      <c r="J158" s="96"/>
      <c r="K158" s="96"/>
    </row>
    <row r="159" spans="1:11">
      <c r="A159" s="8" t="s">
        <v>120</v>
      </c>
      <c r="B159" s="32" t="s">
        <v>74</v>
      </c>
      <c r="C159" s="32">
        <v>800</v>
      </c>
      <c r="D159" s="33">
        <f>F159+G159+I159+J159</f>
        <v>539</v>
      </c>
      <c r="F159" s="96">
        <v>919</v>
      </c>
      <c r="G159" s="96">
        <v>-380</v>
      </c>
      <c r="H159" s="96"/>
      <c r="I159" s="96">
        <v>640</v>
      </c>
      <c r="J159" s="96">
        <v>-640</v>
      </c>
      <c r="K159" s="96"/>
    </row>
    <row r="160" spans="1:11" ht="30">
      <c r="A160" s="26" t="s">
        <v>107</v>
      </c>
      <c r="B160" s="32" t="s">
        <v>75</v>
      </c>
      <c r="C160" s="32"/>
      <c r="D160" s="33">
        <f>D161</f>
        <v>800</v>
      </c>
      <c r="F160" s="96"/>
      <c r="G160" s="96"/>
      <c r="H160" s="96"/>
      <c r="I160" s="96"/>
      <c r="J160" s="96"/>
      <c r="K160" s="96"/>
    </row>
    <row r="161" spans="1:11">
      <c r="A161" s="8" t="s">
        <v>120</v>
      </c>
      <c r="B161" s="32" t="s">
        <v>75</v>
      </c>
      <c r="C161" s="32">
        <v>800</v>
      </c>
      <c r="D161" s="33">
        <v>800</v>
      </c>
      <c r="F161" s="96"/>
      <c r="G161" s="96"/>
      <c r="H161" s="96"/>
      <c r="I161" s="96"/>
      <c r="J161" s="96"/>
      <c r="K161" s="96"/>
    </row>
    <row r="162" spans="1:11" ht="81" customHeight="1">
      <c r="A162" s="8" t="s">
        <v>348</v>
      </c>
      <c r="B162" s="32" t="s">
        <v>275</v>
      </c>
      <c r="C162" s="32"/>
      <c r="D162" s="33">
        <f>D163</f>
        <v>612.20000000000005</v>
      </c>
      <c r="F162" s="96"/>
      <c r="G162" s="96"/>
      <c r="H162" s="96"/>
      <c r="I162" s="96"/>
      <c r="J162" s="96"/>
      <c r="K162" s="96"/>
    </row>
    <row r="163" spans="1:11">
      <c r="A163" s="8" t="s">
        <v>122</v>
      </c>
      <c r="B163" s="32" t="s">
        <v>275</v>
      </c>
      <c r="C163" s="32">
        <v>500</v>
      </c>
      <c r="D163" s="33">
        <f>F163+I163</f>
        <v>612.20000000000005</v>
      </c>
      <c r="F163" s="96">
        <v>612.1</v>
      </c>
      <c r="G163" s="96"/>
      <c r="H163" s="96"/>
      <c r="I163" s="96">
        <v>0.1</v>
      </c>
      <c r="J163" s="96"/>
      <c r="K163" s="96"/>
    </row>
    <row r="164" spans="1:11">
      <c r="A164" s="29" t="s">
        <v>256</v>
      </c>
      <c r="B164" s="31" t="s">
        <v>76</v>
      </c>
      <c r="C164" s="31"/>
      <c r="D164" s="67">
        <f>D165</f>
        <v>5356.4</v>
      </c>
      <c r="F164" s="96"/>
      <c r="G164" s="96"/>
      <c r="H164" s="96"/>
      <c r="I164" s="96"/>
      <c r="J164" s="96"/>
      <c r="K164" s="96"/>
    </row>
    <row r="165" spans="1:11" ht="30">
      <c r="A165" s="26" t="s">
        <v>19</v>
      </c>
      <c r="B165" s="32" t="s">
        <v>77</v>
      </c>
      <c r="C165" s="32"/>
      <c r="D165" s="33">
        <f>D166+D170+D172+D178+D168+D176+D174</f>
        <v>5356.4</v>
      </c>
      <c r="F165" s="96"/>
      <c r="G165" s="96"/>
      <c r="H165" s="96"/>
      <c r="I165" s="96"/>
      <c r="J165" s="96"/>
      <c r="K165" s="96"/>
    </row>
    <row r="166" spans="1:11" ht="120">
      <c r="A166" s="26" t="s">
        <v>160</v>
      </c>
      <c r="B166" s="32" t="s">
        <v>78</v>
      </c>
      <c r="C166" s="32"/>
      <c r="D166" s="33">
        <f>D167</f>
        <v>257.10000000000002</v>
      </c>
      <c r="F166" s="96"/>
      <c r="G166" s="96"/>
      <c r="H166" s="96"/>
      <c r="I166" s="96"/>
      <c r="J166" s="96"/>
      <c r="K166" s="96"/>
    </row>
    <row r="167" spans="1:11" ht="30">
      <c r="A167" s="8" t="s">
        <v>117</v>
      </c>
      <c r="B167" s="32" t="s">
        <v>78</v>
      </c>
      <c r="C167" s="32">
        <v>200</v>
      </c>
      <c r="D167" s="33">
        <f>F167+I167</f>
        <v>257.10000000000002</v>
      </c>
      <c r="F167" s="96">
        <v>302.10000000000002</v>
      </c>
      <c r="G167" s="96"/>
      <c r="H167" s="96"/>
      <c r="I167" s="96">
        <v>-45</v>
      </c>
      <c r="J167" s="96"/>
      <c r="K167" s="96"/>
    </row>
    <row r="168" spans="1:11" ht="45">
      <c r="A168" s="8" t="s">
        <v>329</v>
      </c>
      <c r="B168" s="9" t="s">
        <v>330</v>
      </c>
      <c r="C168" s="9"/>
      <c r="D168" s="33">
        <f>D169</f>
        <v>800</v>
      </c>
      <c r="F168" s="96"/>
      <c r="G168" s="96"/>
      <c r="H168" s="96"/>
      <c r="I168" s="96"/>
      <c r="J168" s="96"/>
      <c r="K168" s="96"/>
    </row>
    <row r="169" spans="1:11" ht="30">
      <c r="A169" s="38" t="s">
        <v>314</v>
      </c>
      <c r="B169" s="9" t="s">
        <v>330</v>
      </c>
      <c r="C169" s="9">
        <v>400</v>
      </c>
      <c r="D169" s="33">
        <v>800</v>
      </c>
      <c r="F169" s="96"/>
      <c r="G169" s="96"/>
      <c r="H169" s="96"/>
      <c r="I169" s="96"/>
      <c r="J169" s="96"/>
      <c r="K169" s="96"/>
    </row>
    <row r="170" spans="1:11" ht="30">
      <c r="A170" s="38" t="s">
        <v>184</v>
      </c>
      <c r="B170" s="9" t="s">
        <v>182</v>
      </c>
      <c r="C170" s="9"/>
      <c r="D170" s="33">
        <f>D171</f>
        <v>100</v>
      </c>
      <c r="F170" s="96"/>
      <c r="G170" s="96"/>
      <c r="H170" s="96"/>
      <c r="I170" s="96"/>
      <c r="J170" s="96"/>
      <c r="K170" s="96"/>
    </row>
    <row r="171" spans="1:11" ht="30">
      <c r="A171" s="8" t="s">
        <v>117</v>
      </c>
      <c r="B171" s="9" t="s">
        <v>182</v>
      </c>
      <c r="C171" s="9">
        <v>200</v>
      </c>
      <c r="D171" s="33">
        <v>100</v>
      </c>
      <c r="F171" s="96"/>
      <c r="G171" s="96"/>
      <c r="H171" s="96"/>
      <c r="I171" s="96"/>
      <c r="J171" s="96"/>
      <c r="K171" s="96"/>
    </row>
    <row r="172" spans="1:11" ht="120">
      <c r="A172" s="26" t="s">
        <v>126</v>
      </c>
      <c r="B172" s="32" t="s">
        <v>79</v>
      </c>
      <c r="C172" s="32"/>
      <c r="D172" s="33">
        <f>D173</f>
        <v>1</v>
      </c>
      <c r="F172" s="96"/>
      <c r="G172" s="96"/>
      <c r="H172" s="96"/>
      <c r="I172" s="96"/>
      <c r="J172" s="96"/>
      <c r="K172" s="96"/>
    </row>
    <row r="173" spans="1:11" ht="30">
      <c r="A173" s="8" t="s">
        <v>117</v>
      </c>
      <c r="B173" s="32" t="s">
        <v>79</v>
      </c>
      <c r="C173" s="32">
        <v>200</v>
      </c>
      <c r="D173" s="33">
        <v>1</v>
      </c>
      <c r="F173" s="96"/>
      <c r="G173" s="96"/>
      <c r="H173" s="96"/>
      <c r="I173" s="96"/>
      <c r="J173" s="96"/>
      <c r="K173" s="96"/>
    </row>
    <row r="174" spans="1:11" ht="45">
      <c r="A174" s="89" t="s">
        <v>351</v>
      </c>
      <c r="B174" s="85" t="s">
        <v>352</v>
      </c>
      <c r="C174" s="85"/>
      <c r="D174" s="33">
        <f>D175</f>
        <v>484</v>
      </c>
      <c r="F174" s="96"/>
      <c r="G174" s="96"/>
      <c r="H174" s="96"/>
      <c r="I174" s="96"/>
      <c r="J174" s="96"/>
      <c r="K174" s="96"/>
    </row>
    <row r="175" spans="1:11" ht="30">
      <c r="A175" s="89" t="s">
        <v>117</v>
      </c>
      <c r="B175" s="85" t="s">
        <v>352</v>
      </c>
      <c r="C175" s="85">
        <v>200</v>
      </c>
      <c r="D175" s="33">
        <f>I175</f>
        <v>484</v>
      </c>
      <c r="F175" s="96"/>
      <c r="G175" s="96"/>
      <c r="H175" s="96"/>
      <c r="I175" s="96">
        <v>484</v>
      </c>
      <c r="J175" s="96"/>
      <c r="K175" s="96"/>
    </row>
    <row r="176" spans="1:11" ht="45">
      <c r="A176" s="88" t="s">
        <v>349</v>
      </c>
      <c r="B176" s="32" t="s">
        <v>350</v>
      </c>
      <c r="C176" s="32"/>
      <c r="D176" s="33">
        <f>D177</f>
        <v>578.6</v>
      </c>
      <c r="F176" s="96"/>
      <c r="G176" s="96"/>
      <c r="H176" s="96"/>
      <c r="I176" s="96"/>
      <c r="J176" s="96"/>
      <c r="K176" s="96"/>
    </row>
    <row r="177" spans="1:11">
      <c r="A177" s="8" t="s">
        <v>121</v>
      </c>
      <c r="B177" s="32" t="s">
        <v>350</v>
      </c>
      <c r="C177" s="32">
        <v>300</v>
      </c>
      <c r="D177" s="33">
        <f>I177</f>
        <v>578.6</v>
      </c>
      <c r="F177" s="96"/>
      <c r="G177" s="96"/>
      <c r="H177" s="96"/>
      <c r="I177" s="96">
        <v>578.6</v>
      </c>
      <c r="J177" s="96"/>
      <c r="K177" s="96"/>
    </row>
    <row r="178" spans="1:11" ht="90">
      <c r="A178" s="26" t="s">
        <v>333</v>
      </c>
      <c r="B178" s="32" t="s">
        <v>319</v>
      </c>
      <c r="C178" s="32"/>
      <c r="D178" s="33">
        <f>D179</f>
        <v>3135.7</v>
      </c>
      <c r="F178" s="96"/>
      <c r="G178" s="96"/>
      <c r="H178" s="96"/>
      <c r="I178" s="96"/>
      <c r="J178" s="96"/>
      <c r="K178" s="96"/>
    </row>
    <row r="179" spans="1:11" ht="30">
      <c r="A179" s="26" t="s">
        <v>153</v>
      </c>
      <c r="B179" s="32" t="s">
        <v>319</v>
      </c>
      <c r="C179" s="32">
        <v>400</v>
      </c>
      <c r="D179" s="33">
        <f>F179+I179+J179</f>
        <v>3135.7</v>
      </c>
      <c r="F179" s="96">
        <v>1978</v>
      </c>
      <c r="G179" s="96"/>
      <c r="H179" s="96"/>
      <c r="I179" s="96">
        <v>112.5</v>
      </c>
      <c r="J179" s="96">
        <v>1045.2</v>
      </c>
      <c r="K179" s="96"/>
    </row>
    <row r="180" spans="1:11" ht="42.75">
      <c r="A180" s="37" t="s">
        <v>211</v>
      </c>
      <c r="B180" s="36" t="s">
        <v>80</v>
      </c>
      <c r="C180" s="36"/>
      <c r="D180" s="66">
        <f>D181+D195</f>
        <v>63680</v>
      </c>
      <c r="F180" s="96"/>
      <c r="G180" s="96"/>
      <c r="H180" s="96"/>
      <c r="I180" s="96"/>
      <c r="J180" s="96"/>
      <c r="K180" s="96"/>
    </row>
    <row r="181" spans="1:11" ht="45">
      <c r="A181" s="29" t="s">
        <v>257</v>
      </c>
      <c r="B181" s="31" t="s">
        <v>81</v>
      </c>
      <c r="C181" s="31"/>
      <c r="D181" s="67">
        <f>D182</f>
        <v>63630</v>
      </c>
      <c r="F181" s="96"/>
      <c r="G181" s="96"/>
      <c r="H181" s="96"/>
      <c r="I181" s="96"/>
      <c r="J181" s="96"/>
      <c r="K181" s="96"/>
    </row>
    <row r="182" spans="1:11" ht="75">
      <c r="A182" s="26" t="s">
        <v>22</v>
      </c>
      <c r="B182" s="32" t="s">
        <v>82</v>
      </c>
      <c r="C182" s="32"/>
      <c r="D182" s="33">
        <f>D183+D185+D187+D191+D193+D189</f>
        <v>63630</v>
      </c>
      <c r="F182" s="96"/>
      <c r="G182" s="96"/>
      <c r="H182" s="96"/>
      <c r="I182" s="96"/>
      <c r="J182" s="96"/>
      <c r="K182" s="96"/>
    </row>
    <row r="183" spans="1:11" ht="60">
      <c r="A183" s="76" t="s">
        <v>247</v>
      </c>
      <c r="B183" s="32" t="s">
        <v>83</v>
      </c>
      <c r="C183" s="32"/>
      <c r="D183" s="33">
        <f>D184</f>
        <v>11301.8</v>
      </c>
      <c r="F183" s="96"/>
      <c r="G183" s="96"/>
      <c r="H183" s="96"/>
      <c r="I183" s="96"/>
      <c r="J183" s="96"/>
      <c r="K183" s="96"/>
    </row>
    <row r="184" spans="1:11" ht="30">
      <c r="A184" s="8" t="s">
        <v>117</v>
      </c>
      <c r="B184" s="32" t="s">
        <v>83</v>
      </c>
      <c r="C184" s="32">
        <v>200</v>
      </c>
      <c r="D184" s="33">
        <f>F184+I184</f>
        <v>11301.8</v>
      </c>
      <c r="F184" s="96">
        <v>10113.4</v>
      </c>
      <c r="G184" s="96"/>
      <c r="H184" s="96"/>
      <c r="I184" s="96">
        <v>1188.4000000000001</v>
      </c>
      <c r="J184" s="96"/>
      <c r="K184" s="96"/>
    </row>
    <row r="185" spans="1:11" ht="120">
      <c r="A185" s="8" t="s">
        <v>245</v>
      </c>
      <c r="B185" s="9" t="s">
        <v>186</v>
      </c>
      <c r="C185" s="39"/>
      <c r="D185" s="40">
        <f>D186</f>
        <v>100</v>
      </c>
      <c r="F185" s="96"/>
      <c r="G185" s="96"/>
      <c r="H185" s="96"/>
      <c r="I185" s="96"/>
      <c r="J185" s="96"/>
      <c r="K185" s="96"/>
    </row>
    <row r="186" spans="1:11" ht="30">
      <c r="A186" s="8" t="s">
        <v>117</v>
      </c>
      <c r="B186" s="9" t="s">
        <v>186</v>
      </c>
      <c r="C186" s="39" t="s">
        <v>142</v>
      </c>
      <c r="D186" s="40">
        <v>100</v>
      </c>
      <c r="F186" s="96"/>
      <c r="G186" s="96"/>
      <c r="H186" s="96"/>
      <c r="I186" s="96"/>
      <c r="J186" s="96"/>
      <c r="K186" s="96"/>
    </row>
    <row r="187" spans="1:11" ht="75">
      <c r="A187" s="26" t="s">
        <v>264</v>
      </c>
      <c r="B187" s="32" t="s">
        <v>84</v>
      </c>
      <c r="C187" s="32"/>
      <c r="D187" s="33">
        <f>D188</f>
        <v>27479</v>
      </c>
      <c r="F187" s="96"/>
      <c r="G187" s="96"/>
      <c r="H187" s="96"/>
      <c r="I187" s="96"/>
      <c r="J187" s="96"/>
      <c r="K187" s="96"/>
    </row>
    <row r="188" spans="1:11" ht="30">
      <c r="A188" s="8" t="s">
        <v>117</v>
      </c>
      <c r="B188" s="32" t="s">
        <v>84</v>
      </c>
      <c r="C188" s="32">
        <v>200</v>
      </c>
      <c r="D188" s="33">
        <v>27479</v>
      </c>
      <c r="F188" s="96"/>
      <c r="G188" s="96"/>
      <c r="H188" s="96"/>
      <c r="I188" s="96"/>
      <c r="J188" s="96"/>
      <c r="K188" s="96"/>
    </row>
    <row r="189" spans="1:11" ht="46.5" customHeight="1">
      <c r="A189" s="8" t="s">
        <v>312</v>
      </c>
      <c r="B189" s="32" t="s">
        <v>313</v>
      </c>
      <c r="C189" s="32"/>
      <c r="D189" s="33">
        <f>D190</f>
        <v>3000</v>
      </c>
      <c r="F189" s="96"/>
      <c r="G189" s="96"/>
      <c r="H189" s="96"/>
      <c r="I189" s="96"/>
      <c r="J189" s="96"/>
      <c r="K189" s="96"/>
    </row>
    <row r="190" spans="1:11">
      <c r="A190" s="8" t="s">
        <v>122</v>
      </c>
      <c r="B190" s="32" t="s">
        <v>313</v>
      </c>
      <c r="C190" s="32">
        <v>500</v>
      </c>
      <c r="D190" s="33">
        <v>3000</v>
      </c>
      <c r="F190" s="96"/>
      <c r="G190" s="96"/>
      <c r="H190" s="96"/>
      <c r="I190" s="96"/>
      <c r="J190" s="96"/>
      <c r="K190" s="96"/>
    </row>
    <row r="191" spans="1:11" ht="60">
      <c r="A191" s="8" t="s">
        <v>164</v>
      </c>
      <c r="B191" s="32" t="s">
        <v>165</v>
      </c>
      <c r="C191" s="32"/>
      <c r="D191" s="33">
        <f>D192</f>
        <v>21471.599999999999</v>
      </c>
      <c r="F191" s="96"/>
      <c r="G191" s="96"/>
      <c r="H191" s="96"/>
      <c r="I191" s="96"/>
      <c r="J191" s="96"/>
      <c r="K191" s="96"/>
    </row>
    <row r="192" spans="1:11" ht="30">
      <c r="A192" s="8" t="s">
        <v>117</v>
      </c>
      <c r="B192" s="32" t="s">
        <v>165</v>
      </c>
      <c r="C192" s="32">
        <v>200</v>
      </c>
      <c r="D192" s="33">
        <f>F192+I192</f>
        <v>21471.599999999999</v>
      </c>
      <c r="F192" s="96">
        <v>14748</v>
      </c>
      <c r="G192" s="96"/>
      <c r="H192" s="96"/>
      <c r="I192" s="96">
        <v>6723.6</v>
      </c>
      <c r="J192" s="96"/>
      <c r="K192" s="96"/>
    </row>
    <row r="193" spans="1:11" ht="75">
      <c r="A193" s="26" t="s">
        <v>124</v>
      </c>
      <c r="B193" s="32" t="s">
        <v>195</v>
      </c>
      <c r="C193" s="32"/>
      <c r="D193" s="33">
        <f>D194</f>
        <v>277.60000000000002</v>
      </c>
      <c r="F193" s="96"/>
      <c r="G193" s="96"/>
      <c r="H193" s="96"/>
      <c r="I193" s="96"/>
      <c r="J193" s="96"/>
      <c r="K193" s="96"/>
    </row>
    <row r="194" spans="1:11" ht="30">
      <c r="A194" s="8" t="s">
        <v>117</v>
      </c>
      <c r="B194" s="32" t="s">
        <v>195</v>
      </c>
      <c r="C194" s="32">
        <v>200</v>
      </c>
      <c r="D194" s="33">
        <v>277.60000000000002</v>
      </c>
      <c r="F194" s="96"/>
      <c r="G194" s="96"/>
      <c r="H194" s="96"/>
      <c r="I194" s="96"/>
      <c r="J194" s="96"/>
      <c r="K194" s="96"/>
    </row>
    <row r="195" spans="1:11" ht="30">
      <c r="A195" s="29" t="s">
        <v>266</v>
      </c>
      <c r="B195" s="31" t="s">
        <v>85</v>
      </c>
      <c r="C195" s="31"/>
      <c r="D195" s="67">
        <f>D196</f>
        <v>50</v>
      </c>
      <c r="F195" s="96"/>
      <c r="G195" s="96"/>
      <c r="H195" s="96"/>
      <c r="I195" s="96"/>
      <c r="J195" s="96"/>
      <c r="K195" s="96"/>
    </row>
    <row r="196" spans="1:11" ht="30">
      <c r="A196" s="26" t="s">
        <v>24</v>
      </c>
      <c r="B196" s="32" t="s">
        <v>86</v>
      </c>
      <c r="C196" s="32"/>
      <c r="D196" s="33">
        <f>D197</f>
        <v>50</v>
      </c>
      <c r="F196" s="96"/>
      <c r="G196" s="96"/>
      <c r="H196" s="96"/>
      <c r="I196" s="96"/>
      <c r="J196" s="96"/>
      <c r="K196" s="96"/>
    </row>
    <row r="197" spans="1:11" ht="45">
      <c r="A197" s="26" t="s">
        <v>198</v>
      </c>
      <c r="B197" s="32" t="s">
        <v>199</v>
      </c>
      <c r="C197" s="32"/>
      <c r="D197" s="33">
        <f>D198</f>
        <v>50</v>
      </c>
      <c r="F197" s="96"/>
      <c r="G197" s="96"/>
      <c r="H197" s="96"/>
      <c r="I197" s="96"/>
      <c r="J197" s="96"/>
      <c r="K197" s="96"/>
    </row>
    <row r="198" spans="1:11" ht="30">
      <c r="A198" s="8" t="s">
        <v>117</v>
      </c>
      <c r="B198" s="32" t="s">
        <v>199</v>
      </c>
      <c r="C198" s="32">
        <v>200</v>
      </c>
      <c r="D198" s="33">
        <v>50</v>
      </c>
      <c r="F198" s="96"/>
      <c r="G198" s="96"/>
      <c r="H198" s="96"/>
      <c r="I198" s="96"/>
      <c r="J198" s="96"/>
      <c r="K198" s="96"/>
    </row>
    <row r="199" spans="1:11" ht="85.5">
      <c r="A199" s="49" t="s">
        <v>212</v>
      </c>
      <c r="B199" s="36" t="s">
        <v>87</v>
      </c>
      <c r="C199" s="36"/>
      <c r="D199" s="69">
        <f>D200+D236+D246</f>
        <v>41968.2</v>
      </c>
      <c r="F199" s="96"/>
      <c r="G199" s="96"/>
      <c r="H199" s="96"/>
      <c r="I199" s="96"/>
      <c r="J199" s="96"/>
      <c r="K199" s="96"/>
    </row>
    <row r="200" spans="1:11" ht="30">
      <c r="A200" s="29" t="s">
        <v>258</v>
      </c>
      <c r="B200" s="31" t="s">
        <v>88</v>
      </c>
      <c r="C200" s="31"/>
      <c r="D200" s="70">
        <f>D201</f>
        <v>32278.400000000001</v>
      </c>
      <c r="F200" s="96"/>
      <c r="G200" s="96"/>
      <c r="H200" s="96"/>
      <c r="I200" s="96"/>
      <c r="J200" s="96"/>
      <c r="K200" s="96"/>
    </row>
    <row r="201" spans="1:11" ht="30">
      <c r="A201" s="26" t="s">
        <v>28</v>
      </c>
      <c r="B201" s="32" t="s">
        <v>89</v>
      </c>
      <c r="C201" s="32"/>
      <c r="D201" s="50">
        <f>D202+D206+D208+D210+D213+D216+D218+D220+D223+D226+D228+D230+D232+D234</f>
        <v>32278.400000000001</v>
      </c>
      <c r="F201" s="96"/>
      <c r="G201" s="96"/>
      <c r="H201" s="96"/>
      <c r="I201" s="96"/>
      <c r="J201" s="96"/>
      <c r="K201" s="96"/>
    </row>
    <row r="202" spans="1:11" ht="30">
      <c r="A202" s="26" t="s">
        <v>104</v>
      </c>
      <c r="B202" s="32" t="s">
        <v>90</v>
      </c>
      <c r="C202" s="32"/>
      <c r="D202" s="33">
        <f>D203+D204+D205</f>
        <v>24238.2</v>
      </c>
      <c r="F202" s="96"/>
      <c r="G202" s="96"/>
      <c r="H202" s="96"/>
      <c r="I202" s="96"/>
      <c r="J202" s="96"/>
      <c r="K202" s="96"/>
    </row>
    <row r="203" spans="1:11" ht="60">
      <c r="A203" s="26" t="s">
        <v>119</v>
      </c>
      <c r="B203" s="32" t="s">
        <v>90</v>
      </c>
      <c r="C203" s="32">
        <v>100</v>
      </c>
      <c r="D203" s="33">
        <v>19656.900000000001</v>
      </c>
      <c r="F203" s="96"/>
      <c r="G203" s="96"/>
      <c r="H203" s="96"/>
      <c r="I203" s="96"/>
      <c r="J203" s="96"/>
      <c r="K203" s="96"/>
    </row>
    <row r="204" spans="1:11" ht="30">
      <c r="A204" s="8" t="s">
        <v>117</v>
      </c>
      <c r="B204" s="32" t="s">
        <v>90</v>
      </c>
      <c r="C204" s="32">
        <v>200</v>
      </c>
      <c r="D204" s="33">
        <v>4555.3</v>
      </c>
      <c r="F204" s="96"/>
      <c r="G204" s="96"/>
      <c r="H204" s="96"/>
      <c r="I204" s="96"/>
      <c r="J204" s="96"/>
      <c r="K204" s="96"/>
    </row>
    <row r="205" spans="1:11">
      <c r="A205" s="8" t="s">
        <v>120</v>
      </c>
      <c r="B205" s="32" t="s">
        <v>90</v>
      </c>
      <c r="C205" s="32">
        <v>800</v>
      </c>
      <c r="D205" s="33">
        <v>26</v>
      </c>
      <c r="F205" s="96"/>
      <c r="G205" s="96"/>
      <c r="H205" s="96"/>
      <c r="I205" s="96"/>
      <c r="J205" s="96"/>
      <c r="K205" s="96"/>
    </row>
    <row r="206" spans="1:11" ht="45">
      <c r="A206" s="8" t="s">
        <v>181</v>
      </c>
      <c r="B206" s="32" t="s">
        <v>162</v>
      </c>
      <c r="C206" s="32"/>
      <c r="D206" s="33">
        <f>D207</f>
        <v>2319</v>
      </c>
      <c r="F206" s="96"/>
      <c r="G206" s="96"/>
      <c r="H206" s="96"/>
      <c r="I206" s="96"/>
      <c r="J206" s="96"/>
      <c r="K206" s="96"/>
    </row>
    <row r="207" spans="1:11" ht="60">
      <c r="A207" s="26" t="s">
        <v>119</v>
      </c>
      <c r="B207" s="32" t="s">
        <v>162</v>
      </c>
      <c r="C207" s="32">
        <v>100</v>
      </c>
      <c r="D207" s="33">
        <v>2319</v>
      </c>
      <c r="F207" s="96"/>
      <c r="G207" s="96"/>
      <c r="H207" s="96"/>
      <c r="I207" s="96"/>
      <c r="J207" s="96"/>
      <c r="K207" s="96"/>
    </row>
    <row r="208" spans="1:11">
      <c r="A208" s="8" t="s">
        <v>148</v>
      </c>
      <c r="B208" s="32" t="s">
        <v>161</v>
      </c>
      <c r="C208" s="32"/>
      <c r="D208" s="33">
        <f>D209</f>
        <v>1876</v>
      </c>
      <c r="F208" s="96"/>
      <c r="G208" s="96"/>
      <c r="H208" s="96"/>
      <c r="I208" s="96"/>
      <c r="J208" s="96"/>
      <c r="K208" s="96"/>
    </row>
    <row r="209" spans="1:11" ht="60">
      <c r="A209" s="8" t="s">
        <v>119</v>
      </c>
      <c r="B209" s="32" t="s">
        <v>161</v>
      </c>
      <c r="C209" s="32">
        <v>100</v>
      </c>
      <c r="D209" s="33">
        <v>1876</v>
      </c>
      <c r="F209" s="96"/>
      <c r="G209" s="96"/>
      <c r="H209" s="96"/>
      <c r="I209" s="96"/>
      <c r="J209" s="96"/>
      <c r="K209" s="96"/>
    </row>
    <row r="210" spans="1:11">
      <c r="A210" s="26" t="s">
        <v>108</v>
      </c>
      <c r="B210" s="32" t="s">
        <v>91</v>
      </c>
      <c r="C210" s="32"/>
      <c r="D210" s="50">
        <f>D211+D212</f>
        <v>30</v>
      </c>
      <c r="F210" s="96"/>
      <c r="G210" s="96"/>
      <c r="H210" s="96"/>
      <c r="I210" s="96"/>
      <c r="J210" s="96"/>
      <c r="K210" s="96"/>
    </row>
    <row r="211" spans="1:11" ht="60">
      <c r="A211" s="26" t="s">
        <v>119</v>
      </c>
      <c r="B211" s="32" t="s">
        <v>91</v>
      </c>
      <c r="C211" s="32">
        <v>100</v>
      </c>
      <c r="D211" s="33">
        <v>5</v>
      </c>
      <c r="F211" s="96"/>
      <c r="G211" s="96"/>
      <c r="H211" s="96"/>
      <c r="I211" s="96"/>
      <c r="J211" s="96"/>
      <c r="K211" s="96"/>
    </row>
    <row r="212" spans="1:11" ht="30">
      <c r="A212" s="8" t="s">
        <v>117</v>
      </c>
      <c r="B212" s="32" t="s">
        <v>91</v>
      </c>
      <c r="C212" s="32">
        <v>200</v>
      </c>
      <c r="D212" s="33">
        <v>25</v>
      </c>
      <c r="F212" s="96"/>
      <c r="G212" s="96"/>
      <c r="H212" s="96"/>
      <c r="I212" s="96"/>
      <c r="J212" s="96"/>
      <c r="K212" s="96"/>
    </row>
    <row r="213" spans="1:11">
      <c r="A213" s="26" t="s">
        <v>109</v>
      </c>
      <c r="B213" s="32" t="s">
        <v>92</v>
      </c>
      <c r="C213" s="32"/>
      <c r="D213" s="50">
        <f>D214+D215</f>
        <v>2134.9</v>
      </c>
      <c r="F213" s="96"/>
      <c r="G213" s="96"/>
      <c r="H213" s="96"/>
      <c r="I213" s="96"/>
      <c r="J213" s="96"/>
      <c r="K213" s="96"/>
    </row>
    <row r="214" spans="1:11" ht="30">
      <c r="A214" s="8" t="s">
        <v>117</v>
      </c>
      <c r="B214" s="32" t="s">
        <v>92</v>
      </c>
      <c r="C214" s="32">
        <v>200</v>
      </c>
      <c r="D214" s="74">
        <v>22.1</v>
      </c>
      <c r="F214" s="96"/>
      <c r="G214" s="96"/>
      <c r="H214" s="96"/>
      <c r="I214" s="96"/>
      <c r="J214" s="96"/>
      <c r="K214" s="96"/>
    </row>
    <row r="215" spans="1:11">
      <c r="A215" s="26" t="s">
        <v>121</v>
      </c>
      <c r="B215" s="32" t="s">
        <v>92</v>
      </c>
      <c r="C215" s="32">
        <v>300</v>
      </c>
      <c r="D215" s="74">
        <v>2112.8000000000002</v>
      </c>
      <c r="F215" s="96"/>
      <c r="G215" s="96"/>
      <c r="H215" s="96"/>
      <c r="I215" s="96"/>
      <c r="J215" s="96"/>
      <c r="K215" s="96"/>
    </row>
    <row r="216" spans="1:11" ht="105">
      <c r="A216" s="26" t="s">
        <v>177</v>
      </c>
      <c r="B216" s="32" t="s">
        <v>93</v>
      </c>
      <c r="C216" s="32"/>
      <c r="D216" s="50">
        <f>D217</f>
        <v>118.8</v>
      </c>
      <c r="F216" s="96"/>
      <c r="G216" s="96"/>
      <c r="H216" s="96"/>
      <c r="I216" s="96"/>
      <c r="J216" s="96"/>
      <c r="K216" s="96"/>
    </row>
    <row r="217" spans="1:11">
      <c r="A217" s="26" t="s">
        <v>121</v>
      </c>
      <c r="B217" s="32" t="s">
        <v>93</v>
      </c>
      <c r="C217" s="32">
        <v>300</v>
      </c>
      <c r="D217" s="50">
        <v>118.8</v>
      </c>
      <c r="F217" s="96"/>
      <c r="G217" s="96"/>
      <c r="H217" s="96"/>
      <c r="I217" s="96"/>
      <c r="J217" s="96"/>
      <c r="K217" s="96"/>
    </row>
    <row r="218" spans="1:11" ht="45">
      <c r="A218" s="26" t="s">
        <v>180</v>
      </c>
      <c r="B218" s="32" t="s">
        <v>197</v>
      </c>
      <c r="C218" s="32"/>
      <c r="D218" s="33">
        <f>D219</f>
        <v>2</v>
      </c>
      <c r="F218" s="96"/>
      <c r="G218" s="96"/>
      <c r="H218" s="96"/>
      <c r="I218" s="96"/>
      <c r="J218" s="96"/>
      <c r="K218" s="96"/>
    </row>
    <row r="219" spans="1:11" ht="60">
      <c r="A219" s="26" t="s">
        <v>119</v>
      </c>
      <c r="B219" s="32" t="s">
        <v>197</v>
      </c>
      <c r="C219" s="32">
        <v>100</v>
      </c>
      <c r="D219" s="33">
        <v>2</v>
      </c>
      <c r="F219" s="96"/>
      <c r="G219" s="96"/>
      <c r="H219" s="96"/>
      <c r="I219" s="96"/>
      <c r="J219" s="96"/>
      <c r="K219" s="96"/>
    </row>
    <row r="220" spans="1:11" ht="60">
      <c r="A220" s="26" t="s">
        <v>127</v>
      </c>
      <c r="B220" s="32" t="s">
        <v>94</v>
      </c>
      <c r="C220" s="32"/>
      <c r="D220" s="33">
        <f>D221+D222</f>
        <v>545</v>
      </c>
      <c r="F220" s="96"/>
      <c r="G220" s="96"/>
      <c r="H220" s="96"/>
      <c r="I220" s="96"/>
      <c r="J220" s="96"/>
      <c r="K220" s="96"/>
    </row>
    <row r="221" spans="1:11" ht="60">
      <c r="A221" s="26" t="s">
        <v>119</v>
      </c>
      <c r="B221" s="32" t="s">
        <v>94</v>
      </c>
      <c r="C221" s="32">
        <v>100</v>
      </c>
      <c r="D221" s="33">
        <v>449.8</v>
      </c>
      <c r="F221" s="96"/>
      <c r="G221" s="96"/>
      <c r="H221" s="96"/>
      <c r="I221" s="96"/>
      <c r="J221" s="96"/>
      <c r="K221" s="96"/>
    </row>
    <row r="222" spans="1:11" ht="30">
      <c r="A222" s="8" t="s">
        <v>117</v>
      </c>
      <c r="B222" s="32" t="s">
        <v>94</v>
      </c>
      <c r="C222" s="32">
        <v>200</v>
      </c>
      <c r="D222" s="33">
        <v>95.2</v>
      </c>
      <c r="F222" s="96"/>
      <c r="G222" s="96"/>
      <c r="H222" s="96"/>
      <c r="I222" s="96"/>
      <c r="J222" s="96"/>
      <c r="K222" s="96"/>
    </row>
    <row r="223" spans="1:11" ht="60">
      <c r="A223" s="26" t="s">
        <v>128</v>
      </c>
      <c r="B223" s="32" t="s">
        <v>95</v>
      </c>
      <c r="C223" s="32"/>
      <c r="D223" s="50">
        <f>D224+D225</f>
        <v>66</v>
      </c>
      <c r="F223" s="96"/>
      <c r="G223" s="96"/>
      <c r="H223" s="96"/>
      <c r="I223" s="96"/>
      <c r="J223" s="96"/>
      <c r="K223" s="96"/>
    </row>
    <row r="224" spans="1:11" ht="60">
      <c r="A224" s="26" t="s">
        <v>119</v>
      </c>
      <c r="B224" s="32" t="s">
        <v>95</v>
      </c>
      <c r="C224" s="32">
        <v>100</v>
      </c>
      <c r="D224" s="33">
        <v>32.1</v>
      </c>
      <c r="F224" s="96"/>
      <c r="G224" s="96"/>
      <c r="H224" s="96"/>
      <c r="I224" s="96"/>
      <c r="J224" s="96"/>
      <c r="K224" s="96"/>
    </row>
    <row r="225" spans="1:11" ht="30">
      <c r="A225" s="8" t="s">
        <v>117</v>
      </c>
      <c r="B225" s="32" t="s">
        <v>95</v>
      </c>
      <c r="C225" s="32">
        <v>200</v>
      </c>
      <c r="D225" s="33">
        <v>33.9</v>
      </c>
      <c r="F225" s="96"/>
      <c r="G225" s="96"/>
      <c r="H225" s="96"/>
      <c r="I225" s="96"/>
      <c r="J225" s="96"/>
      <c r="K225" s="96"/>
    </row>
    <row r="226" spans="1:11" ht="75">
      <c r="A226" s="8" t="s">
        <v>154</v>
      </c>
      <c r="B226" s="32" t="s">
        <v>96</v>
      </c>
      <c r="C226" s="32"/>
      <c r="D226" s="50">
        <f>D227</f>
        <v>1</v>
      </c>
      <c r="F226" s="96"/>
      <c r="G226" s="96"/>
      <c r="H226" s="96"/>
      <c r="I226" s="96"/>
      <c r="J226" s="96"/>
      <c r="K226" s="96"/>
    </row>
    <row r="227" spans="1:11" ht="30">
      <c r="A227" s="8" t="s">
        <v>117</v>
      </c>
      <c r="B227" s="32" t="s">
        <v>96</v>
      </c>
      <c r="C227" s="32">
        <v>200</v>
      </c>
      <c r="D227" s="33">
        <v>1</v>
      </c>
      <c r="F227" s="96"/>
      <c r="G227" s="96"/>
      <c r="H227" s="96"/>
      <c r="I227" s="96"/>
      <c r="J227" s="96"/>
      <c r="K227" s="96"/>
    </row>
    <row r="228" spans="1:11" ht="45">
      <c r="A228" s="8" t="s">
        <v>341</v>
      </c>
      <c r="B228" s="32" t="s">
        <v>97</v>
      </c>
      <c r="C228" s="32"/>
      <c r="D228" s="50">
        <f>D229</f>
        <v>441.3</v>
      </c>
      <c r="F228" s="96"/>
      <c r="G228" s="96"/>
      <c r="H228" s="96"/>
      <c r="I228" s="96"/>
      <c r="J228" s="96"/>
      <c r="K228" s="96"/>
    </row>
    <row r="229" spans="1:11">
      <c r="A229" s="26" t="s">
        <v>122</v>
      </c>
      <c r="B229" s="32" t="s">
        <v>97</v>
      </c>
      <c r="C229" s="32">
        <v>500</v>
      </c>
      <c r="D229" s="50">
        <v>441.3</v>
      </c>
      <c r="F229" s="96"/>
      <c r="G229" s="96"/>
      <c r="H229" s="96"/>
      <c r="I229" s="96"/>
      <c r="J229" s="96"/>
      <c r="K229" s="96"/>
    </row>
    <row r="230" spans="1:11" ht="60">
      <c r="A230" s="26" t="s">
        <v>334</v>
      </c>
      <c r="B230" s="32" t="s">
        <v>187</v>
      </c>
      <c r="C230" s="32"/>
      <c r="D230" s="33">
        <f>D231</f>
        <v>34.200000000000003</v>
      </c>
      <c r="F230" s="96"/>
      <c r="G230" s="96"/>
      <c r="H230" s="96"/>
      <c r="I230" s="96"/>
      <c r="J230" s="96"/>
      <c r="K230" s="96"/>
    </row>
    <row r="231" spans="1:11" ht="30">
      <c r="A231" s="8" t="s">
        <v>117</v>
      </c>
      <c r="B231" s="32" t="s">
        <v>187</v>
      </c>
      <c r="C231" s="32">
        <v>200</v>
      </c>
      <c r="D231" s="50">
        <f>F231+I231</f>
        <v>34.200000000000003</v>
      </c>
      <c r="F231" s="96">
        <v>34</v>
      </c>
      <c r="G231" s="96"/>
      <c r="H231" s="96"/>
      <c r="I231" s="96">
        <v>0.2</v>
      </c>
      <c r="J231" s="96"/>
      <c r="K231" s="96"/>
    </row>
    <row r="232" spans="1:11" ht="60">
      <c r="A232" s="26" t="s">
        <v>179</v>
      </c>
      <c r="B232" s="32" t="s">
        <v>98</v>
      </c>
      <c r="C232" s="32"/>
      <c r="D232" s="33">
        <f>D233</f>
        <v>75</v>
      </c>
      <c r="F232" s="96"/>
      <c r="G232" s="96"/>
      <c r="H232" s="96"/>
      <c r="I232" s="96"/>
      <c r="J232" s="96"/>
      <c r="K232" s="96"/>
    </row>
    <row r="233" spans="1:11" ht="30">
      <c r="A233" s="8" t="s">
        <v>117</v>
      </c>
      <c r="B233" s="32" t="s">
        <v>98</v>
      </c>
      <c r="C233" s="32">
        <v>200</v>
      </c>
      <c r="D233" s="33">
        <v>75</v>
      </c>
      <c r="F233" s="96"/>
      <c r="G233" s="96"/>
      <c r="H233" s="96"/>
      <c r="I233" s="96"/>
      <c r="J233" s="96"/>
      <c r="K233" s="96"/>
    </row>
    <row r="234" spans="1:11" ht="60">
      <c r="A234" s="91" t="s">
        <v>360</v>
      </c>
      <c r="B234" s="32" t="s">
        <v>292</v>
      </c>
      <c r="C234" s="32"/>
      <c r="D234" s="80">
        <f>D235</f>
        <v>397</v>
      </c>
      <c r="F234" s="96"/>
      <c r="G234" s="96"/>
      <c r="H234" s="96"/>
      <c r="I234" s="96"/>
      <c r="J234" s="96"/>
      <c r="K234" s="96"/>
    </row>
    <row r="235" spans="1:11" ht="30">
      <c r="A235" s="87" t="s">
        <v>116</v>
      </c>
      <c r="B235" s="32" t="s">
        <v>292</v>
      </c>
      <c r="C235" s="32">
        <v>600</v>
      </c>
      <c r="D235" s="80">
        <v>397</v>
      </c>
      <c r="F235" s="96"/>
      <c r="G235" s="96"/>
      <c r="H235" s="96"/>
      <c r="I235" s="96"/>
      <c r="J235" s="96"/>
      <c r="K235" s="96"/>
    </row>
    <row r="236" spans="1:11" ht="45">
      <c r="A236" s="29" t="s">
        <v>259</v>
      </c>
      <c r="B236" s="41" t="s">
        <v>240</v>
      </c>
      <c r="C236" s="41"/>
      <c r="D236" s="70">
        <f>D237</f>
        <v>9148.5999999999985</v>
      </c>
      <c r="F236" s="96"/>
      <c r="G236" s="96"/>
      <c r="H236" s="96"/>
      <c r="I236" s="96"/>
      <c r="J236" s="96"/>
      <c r="K236" s="96"/>
    </row>
    <row r="237" spans="1:11" ht="30">
      <c r="A237" s="26" t="s">
        <v>132</v>
      </c>
      <c r="B237" s="9" t="s">
        <v>241</v>
      </c>
      <c r="C237" s="9"/>
      <c r="D237" s="50">
        <f>D238+D242+D244</f>
        <v>9148.5999999999985</v>
      </c>
      <c r="F237" s="96"/>
      <c r="G237" s="96"/>
      <c r="H237" s="96"/>
      <c r="I237" s="96"/>
      <c r="J237" s="96"/>
      <c r="K237" s="96"/>
    </row>
    <row r="238" spans="1:11" ht="30">
      <c r="A238" s="26" t="s">
        <v>104</v>
      </c>
      <c r="B238" s="9" t="s">
        <v>242</v>
      </c>
      <c r="C238" s="9"/>
      <c r="D238" s="50">
        <f>D239+D240+D241</f>
        <v>5132.7</v>
      </c>
      <c r="F238" s="96"/>
      <c r="G238" s="96"/>
      <c r="H238" s="96"/>
      <c r="I238" s="96"/>
      <c r="J238" s="96"/>
      <c r="K238" s="96"/>
    </row>
    <row r="239" spans="1:11" ht="60">
      <c r="A239" s="26" t="s">
        <v>119</v>
      </c>
      <c r="B239" s="9" t="s">
        <v>242</v>
      </c>
      <c r="C239" s="9">
        <v>100</v>
      </c>
      <c r="D239" s="50">
        <v>4830.2</v>
      </c>
      <c r="F239" s="96"/>
      <c r="G239" s="96"/>
      <c r="H239" s="96"/>
      <c r="I239" s="96"/>
      <c r="J239" s="96"/>
      <c r="K239" s="96"/>
    </row>
    <row r="240" spans="1:11" ht="30">
      <c r="A240" s="8" t="s">
        <v>117</v>
      </c>
      <c r="B240" s="9" t="s">
        <v>242</v>
      </c>
      <c r="C240" s="9">
        <v>200</v>
      </c>
      <c r="D240" s="50">
        <v>301</v>
      </c>
      <c r="F240" s="96"/>
      <c r="G240" s="96"/>
      <c r="H240" s="96"/>
      <c r="I240" s="96"/>
      <c r="J240" s="96"/>
      <c r="K240" s="96"/>
    </row>
    <row r="241" spans="1:11">
      <c r="A241" s="8" t="s">
        <v>120</v>
      </c>
      <c r="B241" s="9" t="s">
        <v>242</v>
      </c>
      <c r="C241" s="9">
        <v>800</v>
      </c>
      <c r="D241" s="50">
        <v>1.5</v>
      </c>
      <c r="F241" s="96"/>
      <c r="G241" s="96"/>
      <c r="H241" s="96"/>
      <c r="I241" s="96"/>
      <c r="J241" s="96"/>
      <c r="K241" s="96"/>
    </row>
    <row r="242" spans="1:11" ht="45">
      <c r="A242" s="8" t="s">
        <v>181</v>
      </c>
      <c r="B242" s="9" t="s">
        <v>239</v>
      </c>
      <c r="C242" s="9"/>
      <c r="D242" s="33">
        <f>D243</f>
        <v>110.9</v>
      </c>
      <c r="F242" s="96"/>
      <c r="G242" s="96"/>
      <c r="H242" s="96"/>
      <c r="I242" s="96"/>
      <c r="J242" s="96"/>
      <c r="K242" s="96"/>
    </row>
    <row r="243" spans="1:11" ht="60">
      <c r="A243" s="26" t="s">
        <v>119</v>
      </c>
      <c r="B243" s="9" t="s">
        <v>239</v>
      </c>
      <c r="C243" s="9">
        <v>100</v>
      </c>
      <c r="D243" s="33">
        <v>110.9</v>
      </c>
      <c r="F243" s="96"/>
      <c r="G243" s="96"/>
      <c r="H243" s="96"/>
      <c r="I243" s="96"/>
      <c r="J243" s="96"/>
      <c r="K243" s="96"/>
    </row>
    <row r="244" spans="1:11" ht="30">
      <c r="A244" s="26" t="s">
        <v>238</v>
      </c>
      <c r="B244" s="9" t="s">
        <v>243</v>
      </c>
      <c r="C244" s="9"/>
      <c r="D244" s="50">
        <f>D245</f>
        <v>3905</v>
      </c>
      <c r="F244" s="96"/>
      <c r="G244" s="96"/>
      <c r="H244" s="96"/>
      <c r="I244" s="96"/>
      <c r="J244" s="96"/>
      <c r="K244" s="96"/>
    </row>
    <row r="245" spans="1:11">
      <c r="A245" s="8" t="s">
        <v>122</v>
      </c>
      <c r="B245" s="9" t="s">
        <v>243</v>
      </c>
      <c r="C245" s="9">
        <v>500</v>
      </c>
      <c r="D245" s="50">
        <v>3905</v>
      </c>
      <c r="F245" s="96"/>
      <c r="G245" s="96"/>
      <c r="H245" s="96"/>
      <c r="I245" s="96"/>
      <c r="J245" s="96"/>
      <c r="K245" s="96"/>
    </row>
    <row r="246" spans="1:11" ht="45">
      <c r="A246" s="29" t="s">
        <v>260</v>
      </c>
      <c r="B246" s="31" t="s">
        <v>99</v>
      </c>
      <c r="C246" s="31"/>
      <c r="D246" s="70">
        <f>D247+D251</f>
        <v>541.20000000000005</v>
      </c>
      <c r="F246" s="96"/>
      <c r="G246" s="96"/>
      <c r="H246" s="96"/>
      <c r="I246" s="96"/>
      <c r="J246" s="96"/>
      <c r="K246" s="96"/>
    </row>
    <row r="247" spans="1:11" ht="45">
      <c r="A247" s="26" t="s">
        <v>178</v>
      </c>
      <c r="B247" s="32" t="s">
        <v>100</v>
      </c>
      <c r="C247" s="32"/>
      <c r="D247" s="50">
        <f>D248</f>
        <v>407.2</v>
      </c>
      <c r="F247" s="96"/>
      <c r="G247" s="96"/>
      <c r="H247" s="96"/>
      <c r="I247" s="96"/>
      <c r="J247" s="96"/>
      <c r="K247" s="96"/>
    </row>
    <row r="248" spans="1:11" ht="63.75" customHeight="1">
      <c r="A248" s="51" t="s">
        <v>189</v>
      </c>
      <c r="B248" s="32" t="s">
        <v>244</v>
      </c>
      <c r="C248" s="52"/>
      <c r="D248" s="50">
        <f>D249+D250</f>
        <v>407.2</v>
      </c>
      <c r="F248" s="96"/>
      <c r="G248" s="96"/>
      <c r="H248" s="96"/>
      <c r="I248" s="96"/>
      <c r="J248" s="96"/>
      <c r="K248" s="96"/>
    </row>
    <row r="249" spans="1:11" ht="30">
      <c r="A249" s="53" t="s">
        <v>117</v>
      </c>
      <c r="B249" s="32" t="s">
        <v>244</v>
      </c>
      <c r="C249" s="52">
        <v>200</v>
      </c>
      <c r="D249" s="50">
        <v>7.2</v>
      </c>
      <c r="F249" s="96"/>
      <c r="G249" s="96"/>
      <c r="H249" s="96"/>
      <c r="I249" s="96"/>
      <c r="J249" s="96"/>
      <c r="K249" s="96"/>
    </row>
    <row r="250" spans="1:11">
      <c r="A250" s="51" t="s">
        <v>121</v>
      </c>
      <c r="B250" s="32" t="s">
        <v>244</v>
      </c>
      <c r="C250" s="52">
        <v>300</v>
      </c>
      <c r="D250" s="50">
        <v>400</v>
      </c>
      <c r="F250" s="96"/>
      <c r="G250" s="96"/>
      <c r="H250" s="96"/>
      <c r="I250" s="96"/>
      <c r="J250" s="96"/>
      <c r="K250" s="96"/>
    </row>
    <row r="251" spans="1:11" ht="45">
      <c r="A251" s="8" t="s">
        <v>338</v>
      </c>
      <c r="B251" s="32" t="s">
        <v>339</v>
      </c>
      <c r="C251" s="52"/>
      <c r="D251" s="50">
        <f>D252+D254+D256</f>
        <v>134</v>
      </c>
      <c r="F251" s="96"/>
      <c r="G251" s="96"/>
      <c r="H251" s="96"/>
      <c r="I251" s="96"/>
      <c r="J251" s="96"/>
      <c r="K251" s="96"/>
    </row>
    <row r="252" spans="1:11" ht="45">
      <c r="A252" s="82" t="s">
        <v>300</v>
      </c>
      <c r="B252" s="32" t="s">
        <v>340</v>
      </c>
      <c r="C252" s="32"/>
      <c r="D252" s="50">
        <f>D253</f>
        <v>24</v>
      </c>
      <c r="F252" s="96"/>
      <c r="G252" s="96"/>
      <c r="H252" s="96"/>
      <c r="I252" s="96"/>
      <c r="J252" s="96"/>
      <c r="K252" s="96"/>
    </row>
    <row r="253" spans="1:11" ht="30">
      <c r="A253" s="8" t="s">
        <v>116</v>
      </c>
      <c r="B253" s="32" t="s">
        <v>340</v>
      </c>
      <c r="C253" s="32">
        <v>600</v>
      </c>
      <c r="D253" s="50">
        <v>24</v>
      </c>
      <c r="F253" s="96"/>
      <c r="G253" s="96"/>
      <c r="H253" s="96"/>
      <c r="I253" s="96"/>
      <c r="J253" s="96"/>
      <c r="K253" s="96"/>
    </row>
    <row r="254" spans="1:11" ht="45">
      <c r="A254" s="82" t="s">
        <v>353</v>
      </c>
      <c r="B254" s="32" t="s">
        <v>354</v>
      </c>
      <c r="C254" s="32"/>
      <c r="D254" s="50">
        <f>D255</f>
        <v>100</v>
      </c>
      <c r="F254" s="96"/>
      <c r="G254" s="96"/>
      <c r="H254" s="96"/>
      <c r="I254" s="96"/>
      <c r="J254" s="96"/>
      <c r="K254" s="96"/>
    </row>
    <row r="255" spans="1:11" ht="30">
      <c r="A255" s="8" t="s">
        <v>116</v>
      </c>
      <c r="B255" s="32" t="s">
        <v>354</v>
      </c>
      <c r="C255" s="32">
        <v>600</v>
      </c>
      <c r="D255" s="50">
        <f>I255</f>
        <v>100</v>
      </c>
      <c r="F255" s="96"/>
      <c r="G255" s="96"/>
      <c r="H255" s="96"/>
      <c r="I255" s="96">
        <v>100</v>
      </c>
      <c r="J255" s="96"/>
      <c r="K255" s="96"/>
    </row>
    <row r="256" spans="1:11" ht="45">
      <c r="A256" s="82" t="s">
        <v>355</v>
      </c>
      <c r="B256" s="32" t="s">
        <v>356</v>
      </c>
      <c r="C256" s="32"/>
      <c r="D256" s="50">
        <f>D257</f>
        <v>10</v>
      </c>
      <c r="F256" s="96"/>
      <c r="G256" s="96"/>
      <c r="H256" s="96"/>
      <c r="I256" s="96"/>
      <c r="J256" s="96"/>
      <c r="K256" s="96"/>
    </row>
    <row r="257" spans="1:11" ht="30">
      <c r="A257" s="8" t="s">
        <v>116</v>
      </c>
      <c r="B257" s="32" t="s">
        <v>356</v>
      </c>
      <c r="C257" s="32">
        <v>600</v>
      </c>
      <c r="D257" s="50">
        <f>I257</f>
        <v>10</v>
      </c>
      <c r="F257" s="96"/>
      <c r="G257" s="96"/>
      <c r="H257" s="96"/>
      <c r="I257" s="96">
        <v>10</v>
      </c>
      <c r="J257" s="96"/>
      <c r="K257" s="96"/>
    </row>
    <row r="258" spans="1:11" ht="43.5">
      <c r="A258" s="42" t="s">
        <v>218</v>
      </c>
      <c r="B258" s="36" t="s">
        <v>225</v>
      </c>
      <c r="C258" s="32"/>
      <c r="D258" s="69">
        <f>D273+D259</f>
        <v>5103.8999999999996</v>
      </c>
      <c r="F258" s="96"/>
      <c r="G258" s="96"/>
      <c r="H258" s="96"/>
      <c r="I258" s="96"/>
      <c r="J258" s="96"/>
      <c r="K258" s="96"/>
    </row>
    <row r="259" spans="1:11">
      <c r="A259" s="29" t="s">
        <v>261</v>
      </c>
      <c r="B259" s="31" t="s">
        <v>226</v>
      </c>
      <c r="C259" s="31"/>
      <c r="D259" s="67">
        <f>D260</f>
        <v>1319</v>
      </c>
      <c r="F259" s="96"/>
      <c r="G259" s="96"/>
      <c r="H259" s="96"/>
      <c r="I259" s="96"/>
      <c r="J259" s="96"/>
      <c r="K259" s="96"/>
    </row>
    <row r="260" spans="1:11">
      <c r="A260" s="26" t="s">
        <v>5</v>
      </c>
      <c r="B260" s="32" t="s">
        <v>227</v>
      </c>
      <c r="C260" s="32"/>
      <c r="D260" s="33">
        <f>D261+D263+D265+D267+D269+D271</f>
        <v>1319</v>
      </c>
      <c r="E260" s="57"/>
      <c r="F260" s="96"/>
      <c r="G260" s="96"/>
      <c r="H260" s="96"/>
      <c r="I260" s="96"/>
      <c r="J260" s="96"/>
      <c r="K260" s="96"/>
    </row>
    <row r="261" spans="1:11" ht="30">
      <c r="A261" s="26" t="s">
        <v>156</v>
      </c>
      <c r="B261" s="32" t="s">
        <v>228</v>
      </c>
      <c r="C261" s="32"/>
      <c r="D261" s="33">
        <f>D262</f>
        <v>799</v>
      </c>
      <c r="E261" s="57"/>
      <c r="F261" s="96"/>
      <c r="G261" s="96"/>
      <c r="H261" s="96"/>
      <c r="I261" s="96"/>
      <c r="J261" s="96"/>
      <c r="K261" s="96"/>
    </row>
    <row r="262" spans="1:11" ht="30">
      <c r="A262" s="8" t="s">
        <v>116</v>
      </c>
      <c r="B262" s="32" t="s">
        <v>228</v>
      </c>
      <c r="C262" s="32">
        <v>600</v>
      </c>
      <c r="D262" s="33">
        <v>799</v>
      </c>
      <c r="E262" s="57"/>
      <c r="F262" s="96"/>
      <c r="G262" s="96"/>
      <c r="H262" s="96"/>
      <c r="I262" s="96"/>
      <c r="J262" s="96"/>
      <c r="K262" s="96"/>
    </row>
    <row r="263" spans="1:11" ht="30">
      <c r="A263" s="26" t="s">
        <v>208</v>
      </c>
      <c r="B263" s="32" t="s">
        <v>229</v>
      </c>
      <c r="C263" s="32"/>
      <c r="D263" s="33">
        <f>D264</f>
        <v>190</v>
      </c>
      <c r="E263" s="57"/>
      <c r="F263" s="96"/>
      <c r="G263" s="96"/>
      <c r="H263" s="96"/>
      <c r="I263" s="96"/>
      <c r="J263" s="96"/>
      <c r="K263" s="96"/>
    </row>
    <row r="264" spans="1:11" ht="30">
      <c r="A264" s="8" t="s">
        <v>116</v>
      </c>
      <c r="B264" s="32" t="s">
        <v>229</v>
      </c>
      <c r="C264" s="32">
        <v>600</v>
      </c>
      <c r="D264" s="33">
        <v>190</v>
      </c>
      <c r="E264" s="57"/>
      <c r="F264" s="96"/>
      <c r="G264" s="96"/>
      <c r="H264" s="96"/>
      <c r="I264" s="96"/>
      <c r="J264" s="96"/>
      <c r="K264" s="96"/>
    </row>
    <row r="265" spans="1:11">
      <c r="A265" s="26" t="s">
        <v>34</v>
      </c>
      <c r="B265" s="32" t="s">
        <v>230</v>
      </c>
      <c r="C265" s="32"/>
      <c r="D265" s="33">
        <f>D266</f>
        <v>200</v>
      </c>
      <c r="E265" s="57"/>
      <c r="F265" s="96"/>
      <c r="G265" s="96"/>
      <c r="H265" s="96"/>
      <c r="I265" s="96"/>
      <c r="J265" s="96"/>
      <c r="K265" s="96"/>
    </row>
    <row r="266" spans="1:11" ht="30">
      <c r="A266" s="8" t="s">
        <v>116</v>
      </c>
      <c r="B266" s="32" t="s">
        <v>230</v>
      </c>
      <c r="C266" s="32">
        <v>600</v>
      </c>
      <c r="D266" s="33">
        <v>200</v>
      </c>
      <c r="E266" s="57"/>
      <c r="F266" s="96"/>
      <c r="G266" s="96"/>
      <c r="H266" s="96"/>
      <c r="I266" s="96"/>
      <c r="J266" s="96"/>
      <c r="K266" s="96"/>
    </row>
    <row r="267" spans="1:11" ht="45">
      <c r="A267" s="26" t="s">
        <v>35</v>
      </c>
      <c r="B267" s="32" t="s">
        <v>231</v>
      </c>
      <c r="C267" s="32"/>
      <c r="D267" s="33">
        <f>D268</f>
        <v>90</v>
      </c>
      <c r="E267" s="57"/>
      <c r="F267" s="96"/>
      <c r="G267" s="96"/>
      <c r="H267" s="96"/>
      <c r="I267" s="96"/>
      <c r="J267" s="96"/>
      <c r="K267" s="96"/>
    </row>
    <row r="268" spans="1:11" ht="30">
      <c r="A268" s="8" t="s">
        <v>116</v>
      </c>
      <c r="B268" s="32" t="s">
        <v>231</v>
      </c>
      <c r="C268" s="32">
        <v>600</v>
      </c>
      <c r="D268" s="33">
        <v>90</v>
      </c>
      <c r="E268" s="57"/>
      <c r="F268" s="96"/>
      <c r="G268" s="96"/>
      <c r="H268" s="96"/>
      <c r="I268" s="96"/>
      <c r="J268" s="96"/>
      <c r="K268" s="96"/>
    </row>
    <row r="269" spans="1:11" ht="60">
      <c r="A269" s="8" t="s">
        <v>294</v>
      </c>
      <c r="B269" s="32" t="s">
        <v>293</v>
      </c>
      <c r="C269" s="32"/>
      <c r="D269" s="33">
        <f>D270</f>
        <v>10</v>
      </c>
      <c r="E269" s="57"/>
      <c r="F269" s="96"/>
      <c r="G269" s="96"/>
      <c r="H269" s="96"/>
      <c r="I269" s="96"/>
      <c r="J269" s="96"/>
      <c r="K269" s="96"/>
    </row>
    <row r="270" spans="1:11">
      <c r="A270" s="51" t="s">
        <v>121</v>
      </c>
      <c r="B270" s="32" t="s">
        <v>293</v>
      </c>
      <c r="C270" s="32">
        <v>300</v>
      </c>
      <c r="D270" s="33">
        <v>10</v>
      </c>
      <c r="E270" s="57"/>
      <c r="F270" s="96"/>
      <c r="G270" s="96"/>
      <c r="H270" s="96"/>
      <c r="I270" s="96"/>
      <c r="J270" s="96"/>
      <c r="K270" s="96"/>
    </row>
    <row r="271" spans="1:11" ht="47.25" customHeight="1">
      <c r="A271" s="8" t="s">
        <v>316</v>
      </c>
      <c r="B271" s="32" t="s">
        <v>315</v>
      </c>
      <c r="C271" s="32"/>
      <c r="D271" s="33">
        <f>D272</f>
        <v>30</v>
      </c>
      <c r="E271" s="57"/>
      <c r="F271" s="96"/>
      <c r="G271" s="96"/>
      <c r="H271" s="96"/>
      <c r="I271" s="96"/>
      <c r="J271" s="96"/>
      <c r="K271" s="96"/>
    </row>
    <row r="272" spans="1:11" ht="30">
      <c r="A272" s="8" t="s">
        <v>116</v>
      </c>
      <c r="B272" s="32" t="s">
        <v>315</v>
      </c>
      <c r="C272" s="32">
        <v>600</v>
      </c>
      <c r="D272" s="33">
        <v>30</v>
      </c>
      <c r="E272" s="57"/>
      <c r="F272" s="96"/>
      <c r="G272" s="96"/>
      <c r="H272" s="96"/>
      <c r="I272" s="96"/>
      <c r="J272" s="96"/>
      <c r="K272" s="96"/>
    </row>
    <row r="273" spans="1:11" ht="45">
      <c r="A273" s="29" t="s">
        <v>265</v>
      </c>
      <c r="B273" s="31" t="s">
        <v>232</v>
      </c>
      <c r="C273" s="31"/>
      <c r="D273" s="67">
        <f>D274</f>
        <v>3784.9</v>
      </c>
      <c r="E273" s="57"/>
      <c r="F273" s="96"/>
      <c r="G273" s="96"/>
      <c r="H273" s="96"/>
      <c r="I273" s="96"/>
      <c r="J273" s="96"/>
      <c r="K273" s="96"/>
    </row>
    <row r="274" spans="1:11" ht="30">
      <c r="A274" s="26" t="s">
        <v>7</v>
      </c>
      <c r="B274" s="32" t="s">
        <v>233</v>
      </c>
      <c r="C274" s="32"/>
      <c r="D274" s="33">
        <f>D275+D277+D279+D281</f>
        <v>3784.9</v>
      </c>
      <c r="E274" s="57"/>
      <c r="F274" s="96"/>
      <c r="G274" s="96"/>
      <c r="H274" s="96"/>
      <c r="I274" s="96"/>
      <c r="J274" s="96"/>
      <c r="K274" s="96"/>
    </row>
    <row r="275" spans="1:11" ht="30">
      <c r="A275" s="26" t="s">
        <v>156</v>
      </c>
      <c r="B275" s="32" t="s">
        <v>234</v>
      </c>
      <c r="C275" s="32"/>
      <c r="D275" s="33">
        <f>D276</f>
        <v>1822.9</v>
      </c>
      <c r="F275" s="96"/>
      <c r="G275" s="96"/>
      <c r="H275" s="96"/>
      <c r="I275" s="96"/>
      <c r="J275" s="96"/>
      <c r="K275" s="96"/>
    </row>
    <row r="276" spans="1:11" ht="30">
      <c r="A276" s="8" t="s">
        <v>116</v>
      </c>
      <c r="B276" s="32" t="s">
        <v>234</v>
      </c>
      <c r="C276" s="32">
        <v>600</v>
      </c>
      <c r="D276" s="33">
        <f>F276+J276</f>
        <v>1822.9</v>
      </c>
      <c r="F276" s="96">
        <v>1091.2</v>
      </c>
      <c r="G276" s="96"/>
      <c r="H276" s="96"/>
      <c r="I276" s="96"/>
      <c r="J276" s="96">
        <v>731.7</v>
      </c>
      <c r="K276" s="96"/>
    </row>
    <row r="277" spans="1:11">
      <c r="A277" s="26" t="s">
        <v>36</v>
      </c>
      <c r="B277" s="32" t="s">
        <v>235</v>
      </c>
      <c r="C277" s="32"/>
      <c r="D277" s="33">
        <f>D278</f>
        <v>1764</v>
      </c>
      <c r="F277" s="96"/>
      <c r="G277" s="96"/>
      <c r="H277" s="96"/>
      <c r="I277" s="96"/>
      <c r="J277" s="96"/>
      <c r="K277" s="96"/>
    </row>
    <row r="278" spans="1:11" ht="30">
      <c r="A278" s="8" t="s">
        <v>116</v>
      </c>
      <c r="B278" s="32" t="s">
        <v>235</v>
      </c>
      <c r="C278" s="32">
        <v>600</v>
      </c>
      <c r="D278" s="33">
        <v>1764</v>
      </c>
      <c r="F278" s="96"/>
      <c r="G278" s="96"/>
      <c r="H278" s="96"/>
      <c r="I278" s="96"/>
      <c r="J278" s="96"/>
      <c r="K278" s="96"/>
    </row>
    <row r="279" spans="1:11" ht="90">
      <c r="A279" s="26" t="s">
        <v>262</v>
      </c>
      <c r="B279" s="32" t="s">
        <v>236</v>
      </c>
      <c r="C279" s="32"/>
      <c r="D279" s="33">
        <f>D280</f>
        <v>196</v>
      </c>
      <c r="F279" s="96"/>
      <c r="G279" s="96"/>
      <c r="H279" s="96"/>
      <c r="I279" s="96"/>
      <c r="J279" s="96"/>
      <c r="K279" s="96"/>
    </row>
    <row r="280" spans="1:11" ht="30">
      <c r="A280" s="8" t="s">
        <v>116</v>
      </c>
      <c r="B280" s="32" t="s">
        <v>236</v>
      </c>
      <c r="C280" s="32">
        <v>600</v>
      </c>
      <c r="D280" s="33">
        <v>196</v>
      </c>
      <c r="F280" s="96"/>
      <c r="G280" s="96"/>
      <c r="H280" s="96"/>
      <c r="I280" s="96"/>
      <c r="J280" s="96"/>
      <c r="K280" s="96"/>
    </row>
    <row r="281" spans="1:11" ht="75">
      <c r="A281" s="26" t="s">
        <v>263</v>
      </c>
      <c r="B281" s="32" t="s">
        <v>237</v>
      </c>
      <c r="C281" s="32"/>
      <c r="D281" s="33">
        <f>D282</f>
        <v>2</v>
      </c>
      <c r="F281" s="96"/>
      <c r="G281" s="96"/>
      <c r="H281" s="96"/>
      <c r="I281" s="96"/>
      <c r="J281" s="96"/>
      <c r="K281" s="96"/>
    </row>
    <row r="282" spans="1:11" ht="30">
      <c r="A282" s="8" t="s">
        <v>116</v>
      </c>
      <c r="B282" s="32" t="s">
        <v>237</v>
      </c>
      <c r="C282" s="32">
        <v>600</v>
      </c>
      <c r="D282" s="33">
        <v>2</v>
      </c>
      <c r="F282" s="96"/>
      <c r="G282" s="96"/>
      <c r="H282" s="96"/>
      <c r="I282" s="96"/>
      <c r="J282" s="96"/>
      <c r="K282" s="96"/>
    </row>
    <row r="283" spans="1:11" ht="43.5">
      <c r="A283" s="42" t="s">
        <v>305</v>
      </c>
      <c r="B283" s="36" t="s">
        <v>308</v>
      </c>
      <c r="C283" s="36"/>
      <c r="D283" s="66">
        <f>D284</f>
        <v>5845.7</v>
      </c>
      <c r="F283" s="96"/>
      <c r="G283" s="96"/>
      <c r="H283" s="96"/>
      <c r="I283" s="96"/>
      <c r="J283" s="96"/>
      <c r="K283" s="96"/>
    </row>
    <row r="284" spans="1:11" ht="45" customHeight="1">
      <c r="A284" s="44" t="s">
        <v>306</v>
      </c>
      <c r="B284" s="32" t="s">
        <v>309</v>
      </c>
      <c r="C284" s="32"/>
      <c r="D284" s="67">
        <f>D286</f>
        <v>5845.7</v>
      </c>
      <c r="F284" s="96"/>
      <c r="G284" s="96"/>
      <c r="H284" s="96"/>
      <c r="I284" s="96"/>
      <c r="J284" s="96"/>
      <c r="K284" s="96"/>
    </row>
    <row r="285" spans="1:11" ht="33" customHeight="1">
      <c r="A285" s="8" t="s">
        <v>286</v>
      </c>
      <c r="B285" s="32" t="s">
        <v>310</v>
      </c>
      <c r="C285" s="32"/>
      <c r="D285" s="67">
        <f>D286</f>
        <v>5845.7</v>
      </c>
      <c r="F285" s="96"/>
      <c r="G285" s="96"/>
      <c r="H285" s="96"/>
      <c r="I285" s="96"/>
      <c r="J285" s="96"/>
      <c r="K285" s="96"/>
    </row>
    <row r="286" spans="1:11" ht="45">
      <c r="A286" s="26" t="s">
        <v>307</v>
      </c>
      <c r="B286" s="32" t="s">
        <v>311</v>
      </c>
      <c r="C286" s="32"/>
      <c r="D286" s="33">
        <f>D287</f>
        <v>5845.7</v>
      </c>
      <c r="F286" s="96"/>
      <c r="G286" s="96"/>
      <c r="H286" s="96"/>
      <c r="I286" s="96"/>
      <c r="J286" s="96"/>
      <c r="K286" s="96"/>
    </row>
    <row r="287" spans="1:11" ht="30">
      <c r="A287" s="8" t="s">
        <v>117</v>
      </c>
      <c r="B287" s="32" t="s">
        <v>311</v>
      </c>
      <c r="C287" s="32">
        <v>200</v>
      </c>
      <c r="D287" s="33">
        <f>F287+I287</f>
        <v>5845.7</v>
      </c>
      <c r="F287" s="96">
        <v>5846</v>
      </c>
      <c r="G287" s="96"/>
      <c r="H287" s="96"/>
      <c r="I287" s="96">
        <v>-0.3</v>
      </c>
      <c r="J287" s="96"/>
      <c r="K287" s="96"/>
    </row>
    <row r="288" spans="1:11" ht="43.5">
      <c r="A288" s="42" t="s">
        <v>191</v>
      </c>
      <c r="B288" s="47" t="s">
        <v>192</v>
      </c>
      <c r="C288" s="43"/>
      <c r="D288" s="54">
        <f>D289</f>
        <v>2962.3</v>
      </c>
      <c r="F288" s="96"/>
      <c r="G288" s="96"/>
      <c r="H288" s="96"/>
      <c r="I288" s="96"/>
      <c r="J288" s="96"/>
      <c r="K288" s="96"/>
    </row>
    <row r="289" spans="1:11">
      <c r="A289" s="8" t="s">
        <v>143</v>
      </c>
      <c r="B289" s="9" t="s">
        <v>144</v>
      </c>
      <c r="C289" s="9"/>
      <c r="D289" s="50">
        <f>D290+D293+D296+D299</f>
        <v>2962.3</v>
      </c>
      <c r="F289" s="96"/>
      <c r="G289" s="96"/>
      <c r="H289" s="96"/>
      <c r="I289" s="96"/>
      <c r="J289" s="96"/>
      <c r="K289" s="96"/>
    </row>
    <row r="290" spans="1:11" ht="20.25" customHeight="1">
      <c r="A290" s="44" t="s">
        <v>204</v>
      </c>
      <c r="B290" s="9" t="s">
        <v>205</v>
      </c>
      <c r="C290" s="9"/>
      <c r="D290" s="50">
        <f>D291</f>
        <v>679.8</v>
      </c>
      <c r="F290" s="96"/>
      <c r="G290" s="96"/>
      <c r="H290" s="96"/>
      <c r="I290" s="96"/>
      <c r="J290" s="96"/>
      <c r="K290" s="96"/>
    </row>
    <row r="291" spans="1:11">
      <c r="A291" s="8" t="s">
        <v>120</v>
      </c>
      <c r="B291" s="9" t="s">
        <v>205</v>
      </c>
      <c r="C291" s="39" t="s">
        <v>145</v>
      </c>
      <c r="D291" s="50">
        <f>F291+G291+I291+J291</f>
        <v>679.8</v>
      </c>
      <c r="F291" s="96">
        <v>300</v>
      </c>
      <c r="G291" s="96">
        <v>380</v>
      </c>
      <c r="H291" s="96"/>
      <c r="I291" s="96"/>
      <c r="J291" s="96">
        <v>-0.2</v>
      </c>
      <c r="K291" s="96"/>
    </row>
    <row r="292" spans="1:11" ht="30">
      <c r="A292" s="8" t="s">
        <v>206</v>
      </c>
      <c r="B292" s="9" t="s">
        <v>205</v>
      </c>
      <c r="C292" s="39" t="s">
        <v>145</v>
      </c>
      <c r="D292" s="50">
        <f>F292+G292</f>
        <v>580</v>
      </c>
      <c r="F292" s="96">
        <v>200</v>
      </c>
      <c r="G292" s="96">
        <v>380</v>
      </c>
      <c r="H292" s="96"/>
      <c r="I292" s="96"/>
      <c r="J292" s="96"/>
      <c r="K292" s="96"/>
    </row>
    <row r="293" spans="1:11">
      <c r="A293" s="44" t="s">
        <v>146</v>
      </c>
      <c r="B293" s="9" t="s">
        <v>147</v>
      </c>
      <c r="C293" s="39"/>
      <c r="D293" s="33">
        <f>D294+D295</f>
        <v>295.5</v>
      </c>
      <c r="F293" s="96"/>
      <c r="G293" s="96"/>
      <c r="H293" s="96"/>
      <c r="I293" s="96"/>
      <c r="J293" s="96"/>
      <c r="K293" s="96"/>
    </row>
    <row r="294" spans="1:11" ht="30">
      <c r="A294" s="8" t="s">
        <v>117</v>
      </c>
      <c r="B294" s="9" t="s">
        <v>147</v>
      </c>
      <c r="C294" s="39" t="s">
        <v>142</v>
      </c>
      <c r="D294" s="33">
        <v>230.5</v>
      </c>
      <c r="F294" s="96"/>
      <c r="G294" s="96"/>
      <c r="H294" s="96"/>
      <c r="I294" s="96"/>
      <c r="J294" s="96"/>
      <c r="K294" s="96"/>
    </row>
    <row r="295" spans="1:11">
      <c r="A295" s="8" t="s">
        <v>120</v>
      </c>
      <c r="B295" s="9" t="s">
        <v>147</v>
      </c>
      <c r="C295" s="39" t="s">
        <v>145</v>
      </c>
      <c r="D295" s="33">
        <v>65</v>
      </c>
      <c r="F295" s="96"/>
      <c r="G295" s="96"/>
      <c r="H295" s="96"/>
      <c r="I295" s="96"/>
      <c r="J295" s="96"/>
      <c r="K295" s="96"/>
    </row>
    <row r="296" spans="1:11" ht="30">
      <c r="A296" s="44" t="s">
        <v>135</v>
      </c>
      <c r="B296" s="45" t="s">
        <v>138</v>
      </c>
      <c r="C296" s="39"/>
      <c r="D296" s="59">
        <f>D297</f>
        <v>1227</v>
      </c>
      <c r="F296" s="96"/>
      <c r="G296" s="96"/>
      <c r="H296" s="96"/>
      <c r="I296" s="96"/>
      <c r="J296" s="96"/>
      <c r="K296" s="96"/>
    </row>
    <row r="297" spans="1:11" ht="30">
      <c r="A297" s="8" t="s">
        <v>134</v>
      </c>
      <c r="B297" s="39" t="s">
        <v>139</v>
      </c>
      <c r="C297" s="39"/>
      <c r="D297" s="40">
        <f>D298</f>
        <v>1227</v>
      </c>
      <c r="F297" s="96"/>
      <c r="G297" s="96"/>
      <c r="H297" s="96"/>
      <c r="I297" s="96"/>
      <c r="J297" s="96"/>
      <c r="K297" s="96"/>
    </row>
    <row r="298" spans="1:11" ht="60">
      <c r="A298" s="8" t="s">
        <v>119</v>
      </c>
      <c r="B298" s="39" t="s">
        <v>139</v>
      </c>
      <c r="C298" s="39" t="s">
        <v>137</v>
      </c>
      <c r="D298" s="40">
        <v>1227</v>
      </c>
      <c r="F298" s="96"/>
      <c r="G298" s="96"/>
      <c r="H298" s="96"/>
      <c r="I298" s="96"/>
      <c r="J298" s="96"/>
      <c r="K298" s="96"/>
    </row>
    <row r="299" spans="1:11" ht="30">
      <c r="A299" s="46" t="s">
        <v>136</v>
      </c>
      <c r="B299" s="45" t="s">
        <v>140</v>
      </c>
      <c r="C299" s="47"/>
      <c r="D299" s="59">
        <f>D300</f>
        <v>760</v>
      </c>
      <c r="F299" s="96"/>
      <c r="G299" s="96"/>
      <c r="H299" s="96"/>
      <c r="I299" s="96"/>
      <c r="J299" s="96"/>
      <c r="K299" s="96"/>
    </row>
    <row r="300" spans="1:11" ht="30">
      <c r="A300" s="48" t="s">
        <v>134</v>
      </c>
      <c r="B300" s="39" t="s">
        <v>141</v>
      </c>
      <c r="C300" s="39"/>
      <c r="D300" s="40">
        <f>D301+D302+D303</f>
        <v>760</v>
      </c>
      <c r="F300" s="96"/>
      <c r="G300" s="96"/>
      <c r="H300" s="96"/>
      <c r="I300" s="96"/>
      <c r="J300" s="96"/>
      <c r="K300" s="96"/>
    </row>
    <row r="301" spans="1:11" ht="63.75" customHeight="1">
      <c r="A301" s="8" t="s">
        <v>119</v>
      </c>
      <c r="B301" s="39" t="s">
        <v>141</v>
      </c>
      <c r="C301" s="39" t="s">
        <v>137</v>
      </c>
      <c r="D301" s="40">
        <v>539</v>
      </c>
      <c r="F301" s="96"/>
      <c r="G301" s="96"/>
      <c r="H301" s="96"/>
      <c r="I301" s="96"/>
      <c r="J301" s="96"/>
      <c r="K301" s="96"/>
    </row>
    <row r="302" spans="1:11" ht="30">
      <c r="A302" s="8" t="s">
        <v>117</v>
      </c>
      <c r="B302" s="39" t="s">
        <v>141</v>
      </c>
      <c r="C302" s="39" t="s">
        <v>142</v>
      </c>
      <c r="D302" s="40">
        <v>220</v>
      </c>
      <c r="F302" s="96"/>
      <c r="G302" s="96"/>
      <c r="H302" s="96"/>
      <c r="I302" s="96"/>
      <c r="J302" s="96"/>
      <c r="K302" s="96"/>
    </row>
    <row r="303" spans="1:11">
      <c r="A303" s="8" t="s">
        <v>120</v>
      </c>
      <c r="B303" s="39" t="s">
        <v>141</v>
      </c>
      <c r="C303" s="39" t="s">
        <v>145</v>
      </c>
      <c r="D303" s="40">
        <v>1</v>
      </c>
      <c r="F303" s="96"/>
      <c r="G303" s="96"/>
      <c r="H303" s="96"/>
      <c r="I303" s="96"/>
      <c r="J303" s="96"/>
      <c r="K303" s="96"/>
    </row>
    <row r="304" spans="1:11">
      <c r="A304" s="30" t="s">
        <v>123</v>
      </c>
      <c r="B304" s="1"/>
      <c r="C304" s="1"/>
      <c r="D304" s="69">
        <f>D18+D86+D103+D122+D143+D180+D199+D258+D288+D283</f>
        <v>414947</v>
      </c>
      <c r="E304" t="s">
        <v>344</v>
      </c>
      <c r="F304" s="96"/>
      <c r="G304" s="96"/>
      <c r="H304" s="96"/>
      <c r="I304" s="96"/>
      <c r="J304" s="96"/>
      <c r="K304" s="96"/>
    </row>
    <row r="305" spans="1:11">
      <c r="F305" s="96"/>
      <c r="G305" s="96"/>
      <c r="H305" s="96"/>
      <c r="I305" s="96"/>
      <c r="J305" s="96"/>
      <c r="K305" s="96"/>
    </row>
    <row r="306" spans="1:11">
      <c r="D306" s="72"/>
    </row>
    <row r="307" spans="1:11">
      <c r="D307" s="72"/>
    </row>
    <row r="308" spans="1:11">
      <c r="D308" s="72"/>
    </row>
    <row r="309" spans="1:11">
      <c r="A309" s="5"/>
      <c r="B309" s="71"/>
      <c r="C309"/>
      <c r="D309"/>
    </row>
    <row r="310" spans="1:11">
      <c r="A310" s="5"/>
      <c r="B310" s="71"/>
      <c r="C310"/>
      <c r="D310"/>
      <c r="E310" s="75"/>
    </row>
    <row r="311" spans="1:11">
      <c r="A311" s="5"/>
      <c r="B311" s="71"/>
      <c r="C311"/>
      <c r="D311" s="57"/>
      <c r="E311" s="75"/>
    </row>
    <row r="312" spans="1:11">
      <c r="A312" s="5"/>
      <c r="B312" s="77"/>
      <c r="C312"/>
      <c r="D312" s="57"/>
      <c r="E312" s="75"/>
    </row>
    <row r="313" spans="1:11">
      <c r="A313" s="5"/>
      <c r="B313" s="77"/>
      <c r="C313"/>
      <c r="D313" s="73"/>
      <c r="E313" s="79"/>
    </row>
    <row r="314" spans="1:11">
      <c r="A314" s="5"/>
      <c r="B314" s="77"/>
      <c r="C314"/>
      <c r="D314" s="73"/>
      <c r="E314" s="75"/>
    </row>
    <row r="315" spans="1:11">
      <c r="A315" s="5"/>
      <c r="B315" s="77"/>
      <c r="C315"/>
      <c r="D315" s="57"/>
      <c r="E315" s="75"/>
    </row>
    <row r="316" spans="1:11">
      <c r="A316" s="5"/>
      <c r="B316" s="77"/>
      <c r="C316"/>
      <c r="D316" s="58"/>
      <c r="E316" s="79"/>
    </row>
    <row r="317" spans="1:11">
      <c r="A317" s="5"/>
      <c r="B317" s="77"/>
      <c r="C317"/>
      <c r="D317"/>
      <c r="E317" s="79"/>
    </row>
    <row r="318" spans="1:11">
      <c r="A318" s="5"/>
      <c r="B318" s="77"/>
      <c r="C318"/>
      <c r="D318"/>
      <c r="E318" s="75"/>
    </row>
    <row r="319" spans="1:11">
      <c r="A319" s="5"/>
      <c r="B319" s="77"/>
      <c r="C319"/>
      <c r="D319"/>
      <c r="E319" s="75"/>
    </row>
    <row r="320" spans="1:11">
      <c r="A320" s="5"/>
      <c r="B320" s="78"/>
      <c r="C320"/>
      <c r="D320"/>
      <c r="E320" s="75"/>
    </row>
    <row r="321" spans="1:5">
      <c r="A321" s="5"/>
      <c r="B321" s="78"/>
      <c r="C321"/>
      <c r="D321"/>
    </row>
    <row r="322" spans="1:5">
      <c r="A322" s="5"/>
      <c r="B322" s="78"/>
      <c r="C322"/>
      <c r="D322"/>
    </row>
    <row r="323" spans="1:5">
      <c r="A323" s="5"/>
      <c r="B323" s="78"/>
      <c r="C323"/>
      <c r="D323"/>
    </row>
    <row r="324" spans="1:5">
      <c r="A324" s="5"/>
      <c r="B324" s="78"/>
      <c r="C324"/>
      <c r="D324"/>
    </row>
    <row r="325" spans="1:5">
      <c r="A325" s="5"/>
      <c r="B325" s="78"/>
      <c r="C325"/>
      <c r="D325"/>
    </row>
    <row r="326" spans="1:5">
      <c r="A326" s="5"/>
      <c r="B326" s="78"/>
      <c r="C326"/>
      <c r="D326"/>
    </row>
    <row r="327" spans="1:5">
      <c r="A327" s="5"/>
      <c r="B327" s="78"/>
      <c r="C327"/>
      <c r="D327"/>
    </row>
    <row r="328" spans="1:5">
      <c r="A328" s="5"/>
      <c r="B328" s="78"/>
      <c r="C328"/>
      <c r="D328"/>
    </row>
    <row r="329" spans="1:5">
      <c r="A329" s="5"/>
      <c r="B329" s="78"/>
      <c r="C329"/>
      <c r="D329"/>
    </row>
    <row r="330" spans="1:5">
      <c r="A330" s="5"/>
      <c r="B330" s="78"/>
      <c r="C330"/>
      <c r="D330"/>
      <c r="E330" s="73"/>
    </row>
    <row r="331" spans="1:5">
      <c r="A331" s="5"/>
      <c r="B331" s="78"/>
      <c r="C331"/>
      <c r="D331"/>
      <c r="E331" s="73"/>
    </row>
    <row r="332" spans="1:5">
      <c r="A332" s="5"/>
      <c r="B332" s="78"/>
      <c r="C332"/>
      <c r="D332"/>
    </row>
    <row r="333" spans="1:5">
      <c r="A333" s="5"/>
      <c r="B333" s="78"/>
      <c r="C333"/>
      <c r="D333"/>
    </row>
    <row r="334" spans="1:5">
      <c r="A334" s="5"/>
      <c r="B334" s="77"/>
      <c r="C334"/>
      <c r="D334" s="73"/>
      <c r="E334" s="73"/>
    </row>
    <row r="335" spans="1:5">
      <c r="D335" s="77"/>
    </row>
  </sheetData>
  <mergeCells count="12">
    <mergeCell ref="B1:D1"/>
    <mergeCell ref="A2:D2"/>
    <mergeCell ref="A3:D3"/>
    <mergeCell ref="A4:D4"/>
    <mergeCell ref="A13:D13"/>
    <mergeCell ref="A14:D14"/>
    <mergeCell ref="A11:D11"/>
    <mergeCell ref="A12:D12"/>
    <mergeCell ref="B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10" t="s">
        <v>30</v>
      </c>
      <c r="B1" s="11"/>
    </row>
    <row r="2" spans="1:2" ht="30">
      <c r="A2" s="7" t="s">
        <v>0</v>
      </c>
      <c r="B2" s="11"/>
    </row>
    <row r="3" spans="1:2">
      <c r="A3" s="11" t="s">
        <v>166</v>
      </c>
      <c r="B3" s="12" t="e">
        <f>Лист1!#REF!</f>
        <v>#REF!</v>
      </c>
    </row>
    <row r="4" spans="1:2">
      <c r="A4" s="11" t="s">
        <v>169</v>
      </c>
      <c r="B4" s="13" t="e">
        <f>Лист1!#REF!</f>
        <v>#REF!</v>
      </c>
    </row>
    <row r="5" spans="1:2">
      <c r="A5" s="7" t="s">
        <v>4</v>
      </c>
      <c r="B5" s="11"/>
    </row>
    <row r="6" spans="1:2">
      <c r="A6" s="11" t="s">
        <v>166</v>
      </c>
      <c r="B6" s="4">
        <v>440</v>
      </c>
    </row>
    <row r="7" spans="1:2" ht="30">
      <c r="A7" s="7" t="s">
        <v>6</v>
      </c>
      <c r="B7" s="11"/>
    </row>
    <row r="8" spans="1:2">
      <c r="A8" s="11" t="s">
        <v>166</v>
      </c>
      <c r="B8" s="11" t="e">
        <f>Лист1!#REF!</f>
        <v>#REF!</v>
      </c>
    </row>
    <row r="9" spans="1:2">
      <c r="A9" s="11" t="s">
        <v>169</v>
      </c>
      <c r="B9" s="4" t="e">
        <f>Лист1!#REF!</f>
        <v>#REF!</v>
      </c>
    </row>
    <row r="10" spans="1:2" ht="60">
      <c r="A10" s="7" t="s">
        <v>101</v>
      </c>
      <c r="B10" s="11"/>
    </row>
    <row r="11" spans="1:2">
      <c r="A11" s="11" t="s">
        <v>166</v>
      </c>
      <c r="B11" s="4" t="e">
        <f>Лист1!#REF!</f>
        <v>#REF!</v>
      </c>
    </row>
    <row r="12" spans="1:2" ht="28.5">
      <c r="A12" s="6" t="s">
        <v>118</v>
      </c>
      <c r="B12" s="11"/>
    </row>
    <row r="13" spans="1:2">
      <c r="A13" s="11" t="s">
        <v>166</v>
      </c>
      <c r="B13" s="4" t="e">
        <f>Лист1!#REF!</f>
        <v>#REF!</v>
      </c>
    </row>
    <row r="14" spans="1:2" ht="42.75">
      <c r="A14" s="6" t="s">
        <v>150</v>
      </c>
      <c r="B14" s="11"/>
    </row>
    <row r="15" spans="1:2" ht="30">
      <c r="A15" s="7" t="s">
        <v>12</v>
      </c>
      <c r="B15" s="11"/>
    </row>
    <row r="16" spans="1:2">
      <c r="A16" s="11" t="s">
        <v>166</v>
      </c>
      <c r="B16" s="12" t="e">
        <f>Лист1!#REF!</f>
        <v>#REF!</v>
      </c>
    </row>
    <row r="17" spans="1:2">
      <c r="A17" s="11" t="s">
        <v>169</v>
      </c>
      <c r="B17" s="13">
        <v>1</v>
      </c>
    </row>
    <row r="18" spans="1:2" ht="30">
      <c r="A18" s="7" t="s">
        <v>14</v>
      </c>
      <c r="B18" s="11"/>
    </row>
    <row r="19" spans="1:2">
      <c r="A19" s="11" t="s">
        <v>166</v>
      </c>
      <c r="B19" s="4">
        <v>70</v>
      </c>
    </row>
    <row r="20" spans="1:2" ht="60">
      <c r="A20" s="7" t="s">
        <v>103</v>
      </c>
      <c r="B20" s="4">
        <v>1537.4</v>
      </c>
    </row>
    <row r="21" spans="1:2" ht="42.75">
      <c r="A21" s="6" t="s">
        <v>105</v>
      </c>
      <c r="B21" s="11"/>
    </row>
    <row r="22" spans="1:2" ht="45">
      <c r="A22" s="7" t="s">
        <v>129</v>
      </c>
      <c r="B22" s="11"/>
    </row>
    <row r="23" spans="1:2">
      <c r="A23" s="11" t="s">
        <v>166</v>
      </c>
      <c r="B23" s="4">
        <v>763</v>
      </c>
    </row>
    <row r="24" spans="1:2" ht="42.75">
      <c r="A24" s="6" t="s">
        <v>15</v>
      </c>
      <c r="B24" s="11"/>
    </row>
    <row r="25" spans="1:2" ht="45">
      <c r="A25" s="7" t="s">
        <v>16</v>
      </c>
      <c r="B25" s="11"/>
    </row>
    <row r="26" spans="1:2">
      <c r="A26" s="11" t="s">
        <v>166</v>
      </c>
      <c r="B26" s="4" t="e">
        <f>Лист1!#REF!</f>
        <v>#REF!</v>
      </c>
    </row>
    <row r="27" spans="1:2">
      <c r="A27" s="11" t="s">
        <v>169</v>
      </c>
      <c r="B27" s="4">
        <v>3770</v>
      </c>
    </row>
    <row r="28" spans="1:2">
      <c r="A28" s="11" t="s">
        <v>168</v>
      </c>
      <c r="B28" s="4">
        <v>251</v>
      </c>
    </row>
    <row r="29" spans="1:2">
      <c r="A29" s="7" t="s">
        <v>18</v>
      </c>
      <c r="B29" s="4"/>
    </row>
    <row r="30" spans="1:2">
      <c r="A30" s="11" t="s">
        <v>166</v>
      </c>
      <c r="B30" s="4">
        <v>221.6</v>
      </c>
    </row>
    <row r="31" spans="1:2">
      <c r="A31" s="11" t="s">
        <v>169</v>
      </c>
      <c r="B31" s="4">
        <v>1</v>
      </c>
    </row>
    <row r="32" spans="1:2">
      <c r="A32" s="11" t="s">
        <v>168</v>
      </c>
      <c r="B32" s="4">
        <v>2000</v>
      </c>
    </row>
    <row r="33" spans="1:2" ht="42.75">
      <c r="A33" s="6" t="s">
        <v>20</v>
      </c>
      <c r="B33" s="4"/>
    </row>
    <row r="34" spans="1:2" ht="45">
      <c r="A34" s="7" t="s">
        <v>21</v>
      </c>
      <c r="B34" s="4"/>
    </row>
    <row r="35" spans="1:2">
      <c r="A35" s="11" t="s">
        <v>166</v>
      </c>
      <c r="B35" s="4" t="e">
        <f>Лист1!#REF!</f>
        <v>#REF!</v>
      </c>
    </row>
    <row r="36" spans="1:2">
      <c r="A36" s="11" t="s">
        <v>169</v>
      </c>
      <c r="B36" s="4" t="e">
        <f>Лист1!#REF!</f>
        <v>#REF!</v>
      </c>
    </row>
    <row r="37" spans="1:2">
      <c r="A37" s="11" t="s">
        <v>168</v>
      </c>
      <c r="B37" s="4">
        <v>11107</v>
      </c>
    </row>
    <row r="38" spans="1:2" ht="30">
      <c r="A38" s="7" t="s">
        <v>23</v>
      </c>
      <c r="B38" s="4"/>
    </row>
    <row r="39" spans="1:2">
      <c r="A39" s="11" t="s">
        <v>166</v>
      </c>
      <c r="B39" s="4">
        <v>100</v>
      </c>
    </row>
    <row r="40" spans="1:2" ht="45">
      <c r="A40" s="7" t="s">
        <v>25</v>
      </c>
      <c r="B40" s="4"/>
    </row>
    <row r="41" spans="1:2">
      <c r="A41" s="11" t="s">
        <v>166</v>
      </c>
      <c r="B41" s="4">
        <v>54.3</v>
      </c>
    </row>
    <row r="42" spans="1:2">
      <c r="A42" s="11" t="s">
        <v>169</v>
      </c>
      <c r="B42" s="4">
        <v>4245</v>
      </c>
    </row>
    <row r="43" spans="1:2" ht="71.25">
      <c r="A43" s="3" t="s">
        <v>26</v>
      </c>
      <c r="B43" s="4"/>
    </row>
    <row r="44" spans="1:2" ht="30">
      <c r="A44" s="2" t="s">
        <v>27</v>
      </c>
      <c r="B44" s="4"/>
    </row>
    <row r="45" spans="1:2">
      <c r="A45" s="11" t="s">
        <v>166</v>
      </c>
      <c r="B45" s="4" t="e">
        <f>Лист1!#REF!</f>
        <v>#REF!</v>
      </c>
    </row>
    <row r="46" spans="1:2">
      <c r="A46" s="11" t="s">
        <v>169</v>
      </c>
      <c r="B46" s="4" t="e">
        <f>Лист1!#REF!</f>
        <v>#REF!</v>
      </c>
    </row>
    <row r="47" spans="1:2">
      <c r="A47" s="11" t="s">
        <v>167</v>
      </c>
      <c r="B47" s="4" t="e">
        <f>Лист1!#REF!</f>
        <v>#REF!</v>
      </c>
    </row>
    <row r="48" spans="1:2">
      <c r="A48" s="11" t="s">
        <v>168</v>
      </c>
      <c r="B48" s="4" t="e">
        <f>Лист1!#REF!</f>
        <v>#REF!</v>
      </c>
    </row>
    <row r="49" spans="1:2" ht="30">
      <c r="A49" s="2" t="s">
        <v>29</v>
      </c>
      <c r="B49" s="4"/>
    </row>
    <row r="50" spans="1:2">
      <c r="A50" s="11" t="s">
        <v>166</v>
      </c>
      <c r="B50" s="4">
        <v>3473.3</v>
      </c>
    </row>
    <row r="51" spans="1:2" ht="30">
      <c r="A51" s="2" t="s">
        <v>131</v>
      </c>
      <c r="B51" s="4"/>
    </row>
    <row r="52" spans="1:2">
      <c r="A52" s="11" t="s">
        <v>166</v>
      </c>
      <c r="B52" s="4" t="e">
        <f>Лист1!#REF!</f>
        <v>#REF!</v>
      </c>
    </row>
    <row r="53" spans="1:2">
      <c r="A53" s="11" t="s">
        <v>169</v>
      </c>
      <c r="B53" s="4" t="e">
        <f>Лист1!#REF!</f>
        <v>#REF!</v>
      </c>
    </row>
    <row r="54" spans="1:2" ht="45">
      <c r="A54" s="2" t="s">
        <v>133</v>
      </c>
      <c r="B54" s="4"/>
    </row>
    <row r="55" spans="1:2" ht="15.75" thickBot="1">
      <c r="A55" s="14" t="s">
        <v>166</v>
      </c>
      <c r="B55" s="25">
        <v>672</v>
      </c>
    </row>
    <row r="56" spans="1:2">
      <c r="A56" s="15" t="s">
        <v>166</v>
      </c>
      <c r="B56" s="16" t="e">
        <f>B3+B6+B8+B11+B13+B16+B19+B20+B23+B26+B30+B35+B41+B45+B50+B52+B55+B39</f>
        <v>#REF!</v>
      </c>
    </row>
    <row r="57" spans="1:2">
      <c r="A57" s="17" t="s">
        <v>170</v>
      </c>
      <c r="B57" s="18" t="e">
        <f>B4+B9+B17+B27+B31+B36+B42+B46+B53</f>
        <v>#REF!</v>
      </c>
    </row>
    <row r="58" spans="1:2">
      <c r="A58" s="17" t="s">
        <v>171</v>
      </c>
      <c r="B58" s="18" t="e">
        <f>B47</f>
        <v>#REF!</v>
      </c>
    </row>
    <row r="59" spans="1:2">
      <c r="A59" s="19" t="s">
        <v>172</v>
      </c>
      <c r="B59" s="18" t="e">
        <f>B28+B32+B37+B48</f>
        <v>#REF!</v>
      </c>
    </row>
    <row r="60" spans="1:2">
      <c r="A60" s="20" t="s">
        <v>174</v>
      </c>
      <c r="B60" s="21" t="e">
        <f>SUM(B56:B59)</f>
        <v>#REF!</v>
      </c>
    </row>
    <row r="61" spans="1:2">
      <c r="A61" s="19" t="s">
        <v>175</v>
      </c>
      <c r="B61" s="24">
        <f>Лист1!D289</f>
        <v>2962.3</v>
      </c>
    </row>
    <row r="62" spans="1:2" ht="15.75" thickBot="1">
      <c r="A62" s="22" t="s">
        <v>173</v>
      </c>
      <c r="B62" s="23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2022-03-30T07:36:43Z</cp:lastPrinted>
  <dcterms:created xsi:type="dcterms:W3CDTF">2015-11-25T05:41:51Z</dcterms:created>
  <dcterms:modified xsi:type="dcterms:W3CDTF">2022-03-30T07:36:46Z</dcterms:modified>
</cp:coreProperties>
</file>